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6500" activeTab="0"/>
  </bookViews>
  <sheets>
    <sheet name="BANKINTER" sheetId="1" r:id="rId1"/>
    <sheet name="LINEA DIRECTA" sheetId="2" r:id="rId2"/>
  </sheets>
  <definedNames>
    <definedName name="_xlfn.IFERROR" hidden="1">#NAME?</definedName>
    <definedName name="_xlnm.Print_Area" localSheetId="0">'BANKINTER'!$B$1:$M$427</definedName>
  </definedNames>
  <calcPr fullCalcOnLoad="1"/>
</workbook>
</file>

<file path=xl/sharedStrings.xml><?xml version="1.0" encoding="utf-8"?>
<sst xmlns="http://schemas.openxmlformats.org/spreadsheetml/2006/main" count="465" uniqueCount="342">
  <si>
    <t>DATOS SIGNIFICATIVOS</t>
  </si>
  <si>
    <t xml:space="preserve"> </t>
  </si>
  <si>
    <t>diferencia</t>
  </si>
  <si>
    <t>Miles de Euros</t>
  </si>
  <si>
    <t>importe</t>
  </si>
  <si>
    <t xml:space="preserve">    %</t>
  </si>
  <si>
    <t>Créditos sobre clientes</t>
  </si>
  <si>
    <t>Número de acciones</t>
  </si>
  <si>
    <t>Oficinas</t>
  </si>
  <si>
    <t>Oficinas Virtuales</t>
  </si>
  <si>
    <t>Otros activos</t>
  </si>
  <si>
    <t>Débitos representados por valores negociables</t>
  </si>
  <si>
    <t>Otros pasivos</t>
  </si>
  <si>
    <t>Pasivos subordinados</t>
  </si>
  <si>
    <t>RENDIMIENTOS Y COSTES</t>
  </si>
  <si>
    <t>[datos en %]</t>
  </si>
  <si>
    <t>ponderación</t>
  </si>
  <si>
    <t xml:space="preserve">      tipo</t>
  </si>
  <si>
    <t>RECURSOS DE CLIENTES</t>
  </si>
  <si>
    <t>Miles de euros</t>
  </si>
  <si>
    <t>%</t>
  </si>
  <si>
    <t>Total</t>
  </si>
  <si>
    <t>RECURSOS GESTIONADOS FUERA DE BALANCE</t>
  </si>
  <si>
    <t>Fondos de Inversión</t>
  </si>
  <si>
    <t>Fondos de Pensiones</t>
  </si>
  <si>
    <t>Total Recursos Fuera de Balance</t>
  </si>
  <si>
    <t>INVERSIÓN CREDITICIA</t>
  </si>
  <si>
    <t>Créditos a Administraciones Públicas</t>
  </si>
  <si>
    <t>Total Inversión Creditícia</t>
  </si>
  <si>
    <t>EVOLUCIÓN DE LAS COMISIONES</t>
  </si>
  <si>
    <t xml:space="preserve">% </t>
  </si>
  <si>
    <t>Total comisiones pagadas</t>
  </si>
  <si>
    <t>Total comisiones percibidas</t>
  </si>
  <si>
    <t xml:space="preserve">     diferencia</t>
  </si>
  <si>
    <t xml:space="preserve"> importe</t>
  </si>
  <si>
    <t xml:space="preserve">     %</t>
  </si>
  <si>
    <t>Activos totales medios</t>
  </si>
  <si>
    <t>Intereses y rendimientos asimilados</t>
  </si>
  <si>
    <t>Intereses y cargas asimiladas</t>
  </si>
  <si>
    <t xml:space="preserve">               Diferencia</t>
  </si>
  <si>
    <t>Activos ponderados por riesgo</t>
  </si>
  <si>
    <t>CREACIÓN DE VALOR PARA EL ACCIONISTA</t>
  </si>
  <si>
    <t>Ratios bursátiles</t>
  </si>
  <si>
    <t xml:space="preserve">Riesgo crediticio dudoso </t>
  </si>
  <si>
    <t>Indice de morosidad (%)</t>
  </si>
  <si>
    <t>Oficinas y Centros</t>
  </si>
  <si>
    <t>Balance</t>
  </si>
  <si>
    <t>Ratios</t>
  </si>
  <si>
    <t>Acción Bankinter</t>
  </si>
  <si>
    <t>Centros de Gestión comercial</t>
  </si>
  <si>
    <t xml:space="preserve">   Corporativa</t>
  </si>
  <si>
    <t xml:space="preserve">   Banca Privada</t>
  </si>
  <si>
    <t>Numero de Agentes</t>
  </si>
  <si>
    <t>Oficinas telefonicas y de Internet</t>
  </si>
  <si>
    <t>Plantilla</t>
  </si>
  <si>
    <t>ACUMULADO</t>
  </si>
  <si>
    <t>TRIMESTRALES</t>
  </si>
  <si>
    <t>RIESGO CREDITICIO DUDOSO</t>
  </si>
  <si>
    <t>Riesgo dudoso</t>
  </si>
  <si>
    <t>Indice de cobertura de la morosidad (%)</t>
  </si>
  <si>
    <t>RATINGS</t>
  </si>
  <si>
    <t>Moody´s</t>
  </si>
  <si>
    <t>Corto Plazo</t>
  </si>
  <si>
    <t>Largo Plazo</t>
  </si>
  <si>
    <t>Datos por acción del período (euros)</t>
  </si>
  <si>
    <t>Riesgo computable ex titulización</t>
  </si>
  <si>
    <t>Depósitos en entidades de crédito</t>
  </si>
  <si>
    <t>Depósitos de entidades de crédito</t>
  </si>
  <si>
    <t>Depósitos en bancos centrales</t>
  </si>
  <si>
    <t>Depósitos de la clientela</t>
  </si>
  <si>
    <t>Valores representativos de deuda</t>
  </si>
  <si>
    <t>Renta variable</t>
  </si>
  <si>
    <t>Activos medios remunerados (b)</t>
  </si>
  <si>
    <t>Depósitos de bancos centrales</t>
  </si>
  <si>
    <t>Recursos medios con coste (d)</t>
  </si>
  <si>
    <t>Recursos de clientes (c)</t>
  </si>
  <si>
    <t>Recursos totales medios</t>
  </si>
  <si>
    <t>Margen de intermediación (b-d)</t>
  </si>
  <si>
    <t>Margen de clientes (a-c)</t>
  </si>
  <si>
    <t xml:space="preserve">Crédito a la clientela (a) </t>
  </si>
  <si>
    <t>Recursosmedios con coste (d)</t>
  </si>
  <si>
    <t>Débitos representados por  valores negociables</t>
  </si>
  <si>
    <t>VARIACION DEL PATRIMONIO NETO</t>
  </si>
  <si>
    <t>Outlook</t>
  </si>
  <si>
    <t>Margen Bruto</t>
  </si>
  <si>
    <t>Resultado de la actividad de explotación</t>
  </si>
  <si>
    <t>TOTAL PATRIMONIO NETO</t>
  </si>
  <si>
    <t>Empleados Grupo Bancario</t>
  </si>
  <si>
    <t>Empleados Linea Directa Aseguradora</t>
  </si>
  <si>
    <t>Diferencia %</t>
  </si>
  <si>
    <t>Diferencia</t>
  </si>
  <si>
    <t xml:space="preserve">    Valores negociables en red</t>
  </si>
  <si>
    <t>Valores negociables mayoristas</t>
  </si>
  <si>
    <t xml:space="preserve">       Cuentas corrientes</t>
  </si>
  <si>
    <t xml:space="preserve">       Imposiciones a Plazo</t>
  </si>
  <si>
    <t xml:space="preserve">       Ajustes por valoración</t>
  </si>
  <si>
    <t>Fondos de inversión ajenos comercializados</t>
  </si>
  <si>
    <t>Bonos titulizados</t>
  </si>
  <si>
    <t>Cédulas hipotecarias</t>
  </si>
  <si>
    <t>Bonos senior</t>
  </si>
  <si>
    <t>Ajustes por valoración</t>
  </si>
  <si>
    <t>Cesión temporal de activos</t>
  </si>
  <si>
    <t xml:space="preserve">    Otras ctas. a la vista</t>
  </si>
  <si>
    <t xml:space="preserve">Otros sectores </t>
  </si>
  <si>
    <t>Crédito comercial</t>
  </si>
  <si>
    <t>Otros deudores a plazo</t>
  </si>
  <si>
    <t xml:space="preserve">            Préstamos personales</t>
  </si>
  <si>
    <t xml:space="preserve">            Cuentas de crédito</t>
  </si>
  <si>
    <t>Arrendamientos financieros</t>
  </si>
  <si>
    <t>Otros créditos</t>
  </si>
  <si>
    <t>Crédito con garantía real</t>
  </si>
  <si>
    <t>Depósitos Sector Privado</t>
  </si>
  <si>
    <t>Administraciones Publicas</t>
  </si>
  <si>
    <t>Otras comisiones</t>
  </si>
  <si>
    <t>DBRS</t>
  </si>
  <si>
    <t>R-1 (low)</t>
  </si>
  <si>
    <t>Activos adjudicados</t>
  </si>
  <si>
    <t>Provisión por adjudicados</t>
  </si>
  <si>
    <t>Cobertura adjudicados (%)</t>
  </si>
  <si>
    <t>€</t>
  </si>
  <si>
    <t>CUENTA TÉCNICA CONSOLIDADA</t>
  </si>
  <si>
    <t>GRUPO LDA</t>
  </si>
  <si>
    <t>PRIMA EMITIDA</t>
  </si>
  <si>
    <t>PRIMAS IMPUTADAS NETAS DE REASEGURO</t>
  </si>
  <si>
    <t>COSTE SINIESTRAL NETO DE REASEGURO</t>
  </si>
  <si>
    <t>GASTOS OPERATIVOS Y TÉCNICOS NETOS</t>
  </si>
  <si>
    <t>RESULTADO TÉCNICO</t>
  </si>
  <si>
    <t>INGRESOS FINANCIEROS NETOS</t>
  </si>
  <si>
    <t>RESULTADO CUENTA TÉCNICA ASEGURADORA</t>
  </si>
  <si>
    <t>RESULTADO CUENTA NO TECNICA</t>
  </si>
  <si>
    <t>RESULTADO CONSOLIDADO ANTES DE IMPUESTOS</t>
  </si>
  <si>
    <t>IMPUESTO DE SOCIEDADES</t>
  </si>
  <si>
    <t>RESULTADO CONSOLIDADO DESPUÉS DE IMPUESTOS</t>
  </si>
  <si>
    <t>ACTIVO</t>
  </si>
  <si>
    <t>Tesorería</t>
  </si>
  <si>
    <t>Cartera de inversiones, Disponibles para la venta</t>
  </si>
  <si>
    <t>Préstamos, depósitos y partidas a cobrar</t>
  </si>
  <si>
    <t>Participación del reaseguro en las provisiones técnicas</t>
  </si>
  <si>
    <t>Inmovilizado material e inversiones inmobiliarias</t>
  </si>
  <si>
    <t>Inmovilizado intangible</t>
  </si>
  <si>
    <t>Pagos anticipados y periodificaciones</t>
  </si>
  <si>
    <t>Activos Fiscales</t>
  </si>
  <si>
    <t>TOTAL ACTIVO</t>
  </si>
  <si>
    <t>PASIVO Y PATRIMONIO NETO</t>
  </si>
  <si>
    <t>Débitos y cuentas a pagar</t>
  </si>
  <si>
    <t>Provisiones técnicas</t>
  </si>
  <si>
    <t>Provisión para primas no consumidas</t>
  </si>
  <si>
    <t>Provisión para prestaciones</t>
  </si>
  <si>
    <t>Provisiones no técnicas</t>
  </si>
  <si>
    <t>Pasivos por impuestos corrientes y diferidos</t>
  </si>
  <si>
    <t xml:space="preserve">TOTAL PASIVO </t>
  </si>
  <si>
    <t>Fondos Propios</t>
  </si>
  <si>
    <t>Ajustes por cambios de valor</t>
  </si>
  <si>
    <t>TOTAL PASIVO Y PATRIMONIO NETO</t>
  </si>
  <si>
    <t>Riesgos fuera de balance</t>
  </si>
  <si>
    <t>Riesgos Contingentes</t>
  </si>
  <si>
    <t>Disponibles por terceros</t>
  </si>
  <si>
    <t>Provisiones por riesgo de credito</t>
  </si>
  <si>
    <t>Recursos controlados</t>
  </si>
  <si>
    <t xml:space="preserve">    En balance</t>
  </si>
  <si>
    <t xml:space="preserve">          Recursos minoristas ex repos</t>
  </si>
  <si>
    <t xml:space="preserve">          Valores negociables mayoristas</t>
  </si>
  <si>
    <t xml:space="preserve">   Recursos gestionados fuera de balance</t>
  </si>
  <si>
    <t>Indice de morosidad  %</t>
  </si>
  <si>
    <t>Indice de cobertura de la morosidad %</t>
  </si>
  <si>
    <t>Ratio de eficiencia %</t>
  </si>
  <si>
    <t>ROE %</t>
  </si>
  <si>
    <t>ROA %</t>
  </si>
  <si>
    <t>ATM trimestrales</t>
  </si>
  <si>
    <t>Resultado antes de impuestos</t>
  </si>
  <si>
    <t>Por avales y creditos documentarios</t>
  </si>
  <si>
    <t>Por cambio de divisas y billetes de bancos extranjeros</t>
  </si>
  <si>
    <t>Por compromisos contingentes</t>
  </si>
  <si>
    <t>Por cobros y pagos</t>
  </si>
  <si>
    <t>Por servicio de valores</t>
  </si>
  <si>
    <t xml:space="preserve">        Aseguramiento y colocación de valores</t>
  </si>
  <si>
    <t xml:space="preserve">        Compraventa valores</t>
  </si>
  <si>
    <t xml:space="preserve">        Administración y custodia de valores</t>
  </si>
  <si>
    <t xml:space="preserve">        Gestión de patrimonio</t>
  </si>
  <si>
    <t>Por comercialización de productos financieros no bancarios</t>
  </si>
  <si>
    <t xml:space="preserve">       Gestión de activos</t>
  </si>
  <si>
    <t xml:space="preserve">       Seguros y FFPP</t>
  </si>
  <si>
    <t>TOTAL COMISIONES NETAS :</t>
  </si>
  <si>
    <t>   Depósitos en bancos centrales</t>
  </si>
  <si>
    <t>   Depósitos en entidades de crédito</t>
  </si>
  <si>
    <t>   Crédito a la clientela (a)</t>
  </si>
  <si>
    <t>   Valores representativos de deuda</t>
  </si>
  <si>
    <t xml:space="preserve">   Renta variable</t>
  </si>
  <si>
    <t xml:space="preserve">   Otros activos</t>
  </si>
  <si>
    <t>Miles €</t>
  </si>
  <si>
    <t>Recursos Minoristas ex repos</t>
  </si>
  <si>
    <t xml:space="preserve">  Saldo al inicio del período</t>
  </si>
  <si>
    <t xml:space="preserve">  Entradas netas</t>
  </si>
  <si>
    <t xml:space="preserve">  Fallidos</t>
  </si>
  <si>
    <t>Saldo al cierre del período</t>
  </si>
  <si>
    <t>Importe</t>
  </si>
  <si>
    <t>Resultado consolidado</t>
  </si>
  <si>
    <t xml:space="preserve">BALANCE CONSOLIDADO </t>
  </si>
  <si>
    <t>Instrumentos CET1</t>
  </si>
  <si>
    <t>MOVIMIENTOS DEL RIESGO DUDOSO</t>
  </si>
  <si>
    <t>Ultima cotización (€)</t>
  </si>
  <si>
    <t>BPA (€)</t>
  </si>
  <si>
    <t>DPA (€)</t>
  </si>
  <si>
    <t>BALANCE RESUMIDO</t>
  </si>
  <si>
    <t xml:space="preserve">   Otros rendimientos sin ponderación</t>
  </si>
  <si>
    <t xml:space="preserve">   Otros costes sin ponderación</t>
  </si>
  <si>
    <t>P-2</t>
  </si>
  <si>
    <t>Gestión Patrimonial y Sicavs</t>
  </si>
  <si>
    <t>Tier 1</t>
  </si>
  <si>
    <t>Tier 2</t>
  </si>
  <si>
    <t>de los que cartera Alco</t>
  </si>
  <si>
    <t>Instrumentos AT1</t>
  </si>
  <si>
    <t>tipo</t>
  </si>
  <si>
    <t>Resultado de explotación tras deterioro</t>
  </si>
  <si>
    <t xml:space="preserve">Ganancias/pérdidas en baja de activos </t>
  </si>
  <si>
    <t>A2</t>
  </si>
  <si>
    <t>A (low)</t>
  </si>
  <si>
    <t>RATIO DE SOLVENCIA II</t>
  </si>
  <si>
    <t>Derivados de cobertura</t>
  </si>
  <si>
    <t>n.a.</t>
  </si>
  <si>
    <t>BBB+</t>
  </si>
  <si>
    <t>CET1 FL%</t>
  </si>
  <si>
    <t>Activos mantenidos para venta</t>
  </si>
  <si>
    <t>FONDOS PROPIOS</t>
  </si>
  <si>
    <t>Capital</t>
  </si>
  <si>
    <t>Reservas y otros</t>
  </si>
  <si>
    <t>Deduccion de CET1</t>
  </si>
  <si>
    <t>CET1</t>
  </si>
  <si>
    <t xml:space="preserve">   Instrumentos T2</t>
  </si>
  <si>
    <t>Capital Total</t>
  </si>
  <si>
    <t>Tier 1 Fully Loaded (%)</t>
  </si>
  <si>
    <t>Tier 2 Fully Loaded (%)</t>
  </si>
  <si>
    <t>Capital Total Fully Loaded (%)</t>
  </si>
  <si>
    <t>Resultados*</t>
  </si>
  <si>
    <t>RESULTADOS COMPARATIVOS *</t>
  </si>
  <si>
    <t>Otros Activos a Coste Amortizado con Clientes</t>
  </si>
  <si>
    <t>Diferencias Negativas de Combinación de Negocios</t>
  </si>
  <si>
    <t>Baa1</t>
  </si>
  <si>
    <t>S&amp;P Global ratings</t>
  </si>
  <si>
    <r>
      <rPr>
        <b/>
        <vertAlign val="superscript"/>
        <sz val="8"/>
        <rFont val="Arial"/>
        <family val="2"/>
      </rPr>
      <t>*</t>
    </r>
    <r>
      <rPr>
        <b/>
        <sz val="8"/>
        <rFont val="Arial"/>
        <family val="2"/>
      </rPr>
      <t>El CET1 incluye los resultados retenidos del trimestre.</t>
    </r>
  </si>
  <si>
    <t>Negativo</t>
  </si>
  <si>
    <t>Provsisión para Riesgos en curso</t>
  </si>
  <si>
    <t>ROTE %</t>
  </si>
  <si>
    <t>RORWA %</t>
  </si>
  <si>
    <t>Resultado antes de impuestos de Actividades Continuadas</t>
  </si>
  <si>
    <t>Impuesto sobre beneficios Actividades Continuadas</t>
  </si>
  <si>
    <t>Resultado después de impuestos de Actividades Continuadas</t>
  </si>
  <si>
    <t>Resultado de las Actividades Interrumpidas</t>
  </si>
  <si>
    <t>Resultado del ejercicio</t>
  </si>
  <si>
    <t>CUENTA DE RESULTADOS TRIMESTRAL</t>
  </si>
  <si>
    <t xml:space="preserve">CONTRIBUCIÓN POR ÁREA DE NEGOCIO </t>
  </si>
  <si>
    <t>Saldo a 1 de enero 2019</t>
  </si>
  <si>
    <t>Empresas</t>
  </si>
  <si>
    <t>Estable</t>
  </si>
  <si>
    <t xml:space="preserve">  Incorporaciones por combinación de negocios</t>
  </si>
  <si>
    <t>Activos totales</t>
  </si>
  <si>
    <t>Margen de Intereses</t>
  </si>
  <si>
    <t>Efectivo, saldos en efectivo en bancos centrales y otros depósitos a la vista</t>
  </si>
  <si>
    <t>Activos financieros mantenidos para negociar</t>
  </si>
  <si>
    <t xml:space="preserve">Activos financieros a valor razonable con cambios en otro resultado global </t>
  </si>
  <si>
    <t>Activos financieros no destinados a negociación valorados obligatoriamente a VR con cambios en PyG</t>
  </si>
  <si>
    <t>Activos a coste amortizado</t>
  </si>
  <si>
    <t xml:space="preserve">          Valores representativos de deuda</t>
  </si>
  <si>
    <t xml:space="preserve">          Préstamos y anticipos</t>
  </si>
  <si>
    <t xml:space="preserve">                Entidades de crédito</t>
  </si>
  <si>
    <t xml:space="preserve">                Clientela</t>
  </si>
  <si>
    <t xml:space="preserve">Derivados-contabilidad de coberturas </t>
  </si>
  <si>
    <t>Inversiones en negocios conjuntos y asociadas</t>
  </si>
  <si>
    <t>Activos amparados por contratos de seguro y reaseguro</t>
  </si>
  <si>
    <t>Activos tangibles</t>
  </si>
  <si>
    <t>Activos intangibles</t>
  </si>
  <si>
    <t>Activos por impuestos y resto de activos</t>
  </si>
  <si>
    <t>Activos no corrientes y grupos enajenables de elementos que se han clasificado como mantenidos para la venta</t>
  </si>
  <si>
    <t xml:space="preserve">TOTAL ACTIVO </t>
  </si>
  <si>
    <t>PASIVO</t>
  </si>
  <si>
    <t>Pasivos financieros mantenidos para negociar</t>
  </si>
  <si>
    <t>Pasivos financieros a coste amortizado</t>
  </si>
  <si>
    <t xml:space="preserve">          Depósitos</t>
  </si>
  <si>
    <t xml:space="preserve">                Bancos Centrales</t>
  </si>
  <si>
    <t xml:space="preserve">          Valores representativos de deuda emitidos</t>
  </si>
  <si>
    <t xml:space="preserve">         Otros pasivos financieros</t>
  </si>
  <si>
    <t xml:space="preserve">Derivados - contabilidad de coberturas </t>
  </si>
  <si>
    <t>Pasivos amparados por contratos de seguros</t>
  </si>
  <si>
    <t>Provisiones</t>
  </si>
  <si>
    <t>Pasivos por impuesto y otros pasivos</t>
  </si>
  <si>
    <t>Pasivos incluidos en grupos enajenables de elementos que se han clasificado como mantenidos para la venta</t>
  </si>
  <si>
    <t>--</t>
  </si>
  <si>
    <t xml:space="preserve">Fondos propios </t>
  </si>
  <si>
    <t>Otro resultado global acumulado</t>
  </si>
  <si>
    <t>a 30 de Junio</t>
  </si>
  <si>
    <t>2T20</t>
  </si>
  <si>
    <t>1T20</t>
  </si>
  <si>
    <t>4T19</t>
  </si>
  <si>
    <t>3T19</t>
  </si>
  <si>
    <t>2T19</t>
  </si>
  <si>
    <t>-</t>
  </si>
  <si>
    <t>Rendimiento de instrumentos de capital</t>
  </si>
  <si>
    <t>Resultados de entidades valoradas por el método de la participación</t>
  </si>
  <si>
    <t>Comisiones netas</t>
  </si>
  <si>
    <t>Resultados de operaciones financieras y diferencias de cambio</t>
  </si>
  <si>
    <t>Otros productos/cargas de explotacion</t>
  </si>
  <si>
    <t>Gastos de Personal</t>
  </si>
  <si>
    <t>Gastos de Administración/ Amortización</t>
  </si>
  <si>
    <t>Resultado de explotación antes de provisiones</t>
  </si>
  <si>
    <t xml:space="preserve">Dotaciones a provisiones </t>
  </si>
  <si>
    <t>Pérdidas por deterioro de activos</t>
  </si>
  <si>
    <t xml:space="preserve">Impacto cambio escenario macroeconómico </t>
  </si>
  <si>
    <t>2T20/2T19</t>
  </si>
  <si>
    <t>2T20/1T20</t>
  </si>
  <si>
    <t>Segmentos de clientes</t>
  </si>
  <si>
    <t>Banca Comercial y Privada</t>
  </si>
  <si>
    <t>Banca de Empresas</t>
  </si>
  <si>
    <t xml:space="preserve">BK Consumer Finance </t>
  </si>
  <si>
    <t>Bk Portugal</t>
  </si>
  <si>
    <t>EVO</t>
  </si>
  <si>
    <t>Mercado de Capitales</t>
  </si>
  <si>
    <t>Centro Corporativo</t>
  </si>
  <si>
    <t>Dividendos</t>
  </si>
  <si>
    <t>Otros movimientos</t>
  </si>
  <si>
    <t>Saldo a 31 de diciembre de 2019</t>
  </si>
  <si>
    <t>Dividendos del periodo</t>
  </si>
  <si>
    <t>Otro resultado global</t>
  </si>
  <si>
    <t>Resultado del periodo</t>
  </si>
  <si>
    <t>Saldo a 30 de junio de 2020</t>
  </si>
  <si>
    <t>Beneficio por acción</t>
  </si>
  <si>
    <t>Dividendo por acción</t>
  </si>
  <si>
    <t>Valor teórico contable por acción</t>
  </si>
  <si>
    <t>Cotización al inicio del año</t>
  </si>
  <si>
    <t>Cotización mínima</t>
  </si>
  <si>
    <t>Cotización máxima</t>
  </si>
  <si>
    <t>Cotización última</t>
  </si>
  <si>
    <t>Revalorización ultimo trimestre (%)</t>
  </si>
  <si>
    <t>Revalorización últimos 12 meses (%)</t>
  </si>
  <si>
    <t>Precio/Valor teórico contable (veces)</t>
  </si>
  <si>
    <t>PER (precio/beneficio, veces)</t>
  </si>
  <si>
    <t>Rentabilidad por dividendo(12 meses) (%)</t>
  </si>
  <si>
    <t>Número de accionistas</t>
  </si>
  <si>
    <t>Número de acciones de no residentes</t>
  </si>
  <si>
    <t>Contratación media diaria (número de acciones)</t>
  </si>
  <si>
    <t>Contratación media diaria (miles de €)</t>
  </si>
  <si>
    <t>Capitalización bursátil (miles de €)</t>
  </si>
  <si>
    <t xml:space="preserve">CET1* Fully Loaded (%)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</si>
</sst>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Pta&quot;_-;\-* #,##0\ &quot;Pta&quot;_-;_-* &quot;-&quot;\ &quot;Pta&quot;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0.0%"/>
    <numFmt numFmtId="171" formatCode="#,##0.0"/>
    <numFmt numFmtId="172" formatCode="_-* #,##0.0000000\ _P_t_a_-;\-* #,##0.0000000\ _P_t_a_-;_-* &quot;-&quot;??\ _P_t_a_-;_-@_-"/>
    <numFmt numFmtId="173" formatCode="0.000%"/>
    <numFmt numFmtId="174" formatCode="0.0000%"/>
    <numFmt numFmtId="175" formatCode="0,000;\(0,000\)"/>
    <numFmt numFmtId="176" formatCode="#,##0_);\(#,##0\)"/>
    <numFmt numFmtId="177" formatCode="mmmm"/>
    <numFmt numFmtId="178" formatCode="#,##0.00_);\(#,##0.00\)"/>
    <numFmt numFmtId="179" formatCode="_-* #,##0\ _P_t_a_-;\-* #,##0\ _P_t_a_-;_-* &quot;-&quot;??\ _P_t_a_-;_-@_-"/>
    <numFmt numFmtId="180" formatCode="_-* #,##0.00\ [$€-1]_-;\-* #,##0.00\ [$€-1]_-;_-* &quot;-&quot;??\ [$€-1]_-"/>
    <numFmt numFmtId="181" formatCode="#,##0.000"/>
    <numFmt numFmtId="182" formatCode="_-* #,##0.00\ [$€]_-;\-* #,##0.00\ [$€]_-;_-* &quot;-&quot;??\ [$€]_-;_-@_-"/>
    <numFmt numFmtId="183" formatCode="#,##0;\(#,##0\);\ &quot;-&quot;??\ "/>
    <numFmt numFmtId="184" formatCode="#,##0\ _€"/>
    <numFmt numFmtId="185" formatCode="[$-C0A]mmm\-yy;@"/>
    <numFmt numFmtId="186" formatCode="0.000"/>
    <numFmt numFmtId="187" formatCode="#,##0.0000"/>
    <numFmt numFmtId="188" formatCode="#,##0.00000"/>
    <numFmt numFmtId="189" formatCode="#,##0.000000"/>
    <numFmt numFmtId="190" formatCode="0.0000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Bankinter"/>
      <family val="2"/>
    </font>
    <font>
      <sz val="10"/>
      <color indexed="9"/>
      <name val="Bankinter"/>
      <family val="2"/>
    </font>
    <font>
      <sz val="10"/>
      <color indexed="17"/>
      <name val="Bankinter"/>
      <family val="2"/>
    </font>
    <font>
      <b/>
      <sz val="10"/>
      <color indexed="52"/>
      <name val="Bankinter"/>
      <family val="2"/>
    </font>
    <font>
      <b/>
      <sz val="10"/>
      <color indexed="9"/>
      <name val="Bankinter"/>
      <family val="2"/>
    </font>
    <font>
      <sz val="10"/>
      <color indexed="52"/>
      <name val="Bankinter"/>
      <family val="2"/>
    </font>
    <font>
      <b/>
      <sz val="15"/>
      <color indexed="56"/>
      <name val="Bankinter"/>
      <family val="2"/>
    </font>
    <font>
      <b/>
      <sz val="11"/>
      <color indexed="56"/>
      <name val="Bankinter"/>
      <family val="2"/>
    </font>
    <font>
      <sz val="10"/>
      <color indexed="62"/>
      <name val="Bankinter"/>
      <family val="2"/>
    </font>
    <font>
      <sz val="10"/>
      <color indexed="20"/>
      <name val="Bankinter"/>
      <family val="2"/>
    </font>
    <font>
      <sz val="10"/>
      <color indexed="60"/>
      <name val="Bankinter"/>
      <family val="2"/>
    </font>
    <font>
      <b/>
      <sz val="10"/>
      <color indexed="63"/>
      <name val="Bankinter"/>
      <family val="2"/>
    </font>
    <font>
      <sz val="10"/>
      <color indexed="10"/>
      <name val="Bankinter"/>
      <family val="2"/>
    </font>
    <font>
      <i/>
      <sz val="10"/>
      <color indexed="23"/>
      <name val="Bankinter"/>
      <family val="2"/>
    </font>
    <font>
      <b/>
      <sz val="13"/>
      <color indexed="56"/>
      <name val="Bankinter"/>
      <family val="2"/>
    </font>
    <font>
      <b/>
      <sz val="10"/>
      <color indexed="8"/>
      <name val="Bankinter"/>
      <family val="2"/>
    </font>
    <font>
      <b/>
      <sz val="10"/>
      <color indexed="8"/>
      <name val="Arial"/>
      <family val="2"/>
    </font>
    <font>
      <sz val="10"/>
      <color theme="1"/>
      <name val="Bankinter"/>
      <family val="2"/>
    </font>
    <font>
      <sz val="10"/>
      <color theme="0"/>
      <name val="Bankinter"/>
      <family val="2"/>
    </font>
    <font>
      <sz val="10"/>
      <color rgb="FF9C0006"/>
      <name val="Bankinter"/>
      <family val="2"/>
    </font>
    <font>
      <sz val="10"/>
      <color rgb="FF006100"/>
      <name val="Bankinter"/>
      <family val="2"/>
    </font>
    <font>
      <b/>
      <sz val="10"/>
      <color rgb="FFFA7D00"/>
      <name val="Bankinter"/>
      <family val="2"/>
    </font>
    <font>
      <b/>
      <sz val="10"/>
      <color theme="0"/>
      <name val="Bankinter"/>
      <family val="2"/>
    </font>
    <font>
      <sz val="10"/>
      <color rgb="FFFA7D00"/>
      <name val="Bankinter"/>
      <family val="2"/>
    </font>
    <font>
      <b/>
      <sz val="11"/>
      <color theme="3"/>
      <name val="Bankinter"/>
      <family val="2"/>
    </font>
    <font>
      <sz val="10"/>
      <color rgb="FF3F3F76"/>
      <name val="Bankinter"/>
      <family val="2"/>
    </font>
    <font>
      <i/>
      <sz val="10"/>
      <color rgb="FF7F7F7F"/>
      <name val="Bankinter"/>
      <family val="2"/>
    </font>
    <font>
      <b/>
      <sz val="15"/>
      <color theme="3"/>
      <name val="Bankinter"/>
      <family val="2"/>
    </font>
    <font>
      <b/>
      <sz val="13"/>
      <color theme="3"/>
      <name val="Bankinter"/>
      <family val="2"/>
    </font>
    <font>
      <sz val="11"/>
      <color theme="1"/>
      <name val="Calibri"/>
      <family val="2"/>
    </font>
    <font>
      <sz val="10"/>
      <color rgb="FF9C6500"/>
      <name val="Bankinter"/>
      <family val="2"/>
    </font>
    <font>
      <b/>
      <sz val="10"/>
      <color rgb="FF3F3F3F"/>
      <name val="Bankinter"/>
      <family val="2"/>
    </font>
    <font>
      <sz val="10"/>
      <color rgb="FFFF0000"/>
      <name val="Bankinter"/>
      <family val="2"/>
    </font>
    <font>
      <b/>
      <sz val="18"/>
      <color theme="3"/>
      <name val="Cambria"/>
      <family val="2"/>
    </font>
    <font>
      <b/>
      <sz val="10"/>
      <color theme="1"/>
      <name val="Bankinte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7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7" fillId="10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7" fillId="11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7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7" fillId="1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7" fillId="14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7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7" fillId="22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7" fillId="2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7" fillId="1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7" fillId="21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7" fillId="24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2" fillId="31" borderId="0" applyNumberFormat="0" applyBorder="0" applyAlignment="0" applyProtection="0"/>
    <xf numFmtId="0" fontId="53" fillId="25" borderId="0" applyNumberFormat="0" applyBorder="0" applyAlignment="0" applyProtection="0"/>
    <xf numFmtId="0" fontId="12" fillId="22" borderId="0" applyNumberFormat="0" applyBorder="0" applyAlignment="0" applyProtection="0"/>
    <xf numFmtId="0" fontId="53" fillId="26" borderId="0" applyNumberFormat="0" applyBorder="0" applyAlignment="0" applyProtection="0"/>
    <xf numFmtId="0" fontId="12" fillId="23" borderId="0" applyNumberFormat="0" applyBorder="0" applyAlignment="0" applyProtection="0"/>
    <xf numFmtId="0" fontId="53" fillId="27" borderId="0" applyNumberFormat="0" applyBorder="0" applyAlignment="0" applyProtection="0"/>
    <xf numFmtId="0" fontId="12" fillId="32" borderId="0" applyNumberFormat="0" applyBorder="0" applyAlignment="0" applyProtection="0"/>
    <xf numFmtId="0" fontId="53" fillId="28" borderId="0" applyNumberFormat="0" applyBorder="0" applyAlignment="0" applyProtection="0"/>
    <xf numFmtId="0" fontId="12" fillId="33" borderId="0" applyNumberFormat="0" applyBorder="0" applyAlignment="0" applyProtection="0"/>
    <xf numFmtId="0" fontId="53" fillId="29" borderId="0" applyNumberFormat="0" applyBorder="0" applyAlignment="0" applyProtection="0"/>
    <xf numFmtId="0" fontId="12" fillId="34" borderId="0" applyNumberFormat="0" applyBorder="0" applyAlignment="0" applyProtection="0"/>
    <xf numFmtId="0" fontId="53" fillId="30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4" fillId="41" borderId="0" applyNumberFormat="0" applyBorder="0" applyAlignment="0" applyProtection="0"/>
    <xf numFmtId="0" fontId="13" fillId="11" borderId="0" applyNumberFormat="0" applyBorder="0" applyAlignment="0" applyProtection="0"/>
    <xf numFmtId="0" fontId="55" fillId="42" borderId="0" applyNumberFormat="0" applyBorder="0" applyAlignment="0" applyProtection="0"/>
    <xf numFmtId="0" fontId="56" fillId="43" borderId="1" applyNumberFormat="0" applyAlignment="0" applyProtection="0"/>
    <xf numFmtId="0" fontId="14" fillId="44" borderId="2" applyNumberFormat="0" applyAlignment="0" applyProtection="0"/>
    <xf numFmtId="0" fontId="56" fillId="43" borderId="1" applyNumberFormat="0" applyAlignment="0" applyProtection="0"/>
    <xf numFmtId="0" fontId="15" fillId="45" borderId="3" applyNumberFormat="0" applyAlignment="0" applyProtection="0"/>
    <xf numFmtId="0" fontId="57" fillId="46" borderId="4" applyNumberFormat="0" applyAlignment="0" applyProtection="0"/>
    <xf numFmtId="0" fontId="16" fillId="0" borderId="5" applyNumberFormat="0" applyFill="0" applyAlignment="0" applyProtection="0"/>
    <xf numFmtId="0" fontId="58" fillId="0" borderId="6" applyNumberFormat="0" applyFill="0" applyAlignment="0" applyProtection="0"/>
    <xf numFmtId="0" fontId="57" fillId="46" borderId="4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53" fillId="35" borderId="0" applyNumberFormat="0" applyBorder="0" applyAlignment="0" applyProtection="0"/>
    <xf numFmtId="0" fontId="12" fillId="48" borderId="0" applyNumberFormat="0" applyBorder="0" applyAlignment="0" applyProtection="0"/>
    <xf numFmtId="0" fontId="53" fillId="36" borderId="0" applyNumberFormat="0" applyBorder="0" applyAlignment="0" applyProtection="0"/>
    <xf numFmtId="0" fontId="12" fillId="49" borderId="0" applyNumberFormat="0" applyBorder="0" applyAlignment="0" applyProtection="0"/>
    <xf numFmtId="0" fontId="53" fillId="37" borderId="0" applyNumberFormat="0" applyBorder="0" applyAlignment="0" applyProtection="0"/>
    <xf numFmtId="0" fontId="12" fillId="32" borderId="0" applyNumberFormat="0" applyBorder="0" applyAlignment="0" applyProtection="0"/>
    <xf numFmtId="0" fontId="53" fillId="38" borderId="0" applyNumberFormat="0" applyBorder="0" applyAlignment="0" applyProtection="0"/>
    <xf numFmtId="0" fontId="12" fillId="33" borderId="0" applyNumberFormat="0" applyBorder="0" applyAlignment="0" applyProtection="0"/>
    <xf numFmtId="0" fontId="53" fillId="39" borderId="0" applyNumberFormat="0" applyBorder="0" applyAlignment="0" applyProtection="0"/>
    <xf numFmtId="0" fontId="12" fillId="50" borderId="0" applyNumberFormat="0" applyBorder="0" applyAlignment="0" applyProtection="0"/>
    <xf numFmtId="0" fontId="53" fillId="40" borderId="0" applyNumberFormat="0" applyBorder="0" applyAlignment="0" applyProtection="0"/>
    <xf numFmtId="0" fontId="18" fillId="14" borderId="2" applyNumberFormat="0" applyAlignment="0" applyProtection="0"/>
    <xf numFmtId="0" fontId="60" fillId="5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4" fillId="41" borderId="0" applyNumberFormat="0" applyBorder="0" applyAlignment="0" applyProtection="0"/>
    <xf numFmtId="0" fontId="60" fillId="51" borderId="1" applyNumberFormat="0" applyAlignment="0" applyProtection="0"/>
    <xf numFmtId="0" fontId="58" fillId="0" borderId="6" applyNumberFormat="0" applyFill="0" applyAlignment="0" applyProtection="0"/>
    <xf numFmtId="169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52" borderId="0" applyNumberFormat="0" applyBorder="0" applyAlignment="0" applyProtection="0"/>
    <xf numFmtId="0" fontId="20" fillId="53" borderId="0" applyNumberFormat="0" applyBorder="0" applyAlignment="0" applyProtection="0"/>
    <xf numFmtId="0" fontId="65" fillId="52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 applyNumberFormat="0" applyFill="0" applyBorder="0" applyAlignment="0" applyProtection="0"/>
    <xf numFmtId="3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10" applyNumberFormat="0" applyFont="0" applyAlignment="0" applyProtection="0"/>
    <xf numFmtId="0" fontId="52" fillId="54" borderId="11" applyNumberFormat="0" applyFont="0" applyAlignment="0" applyProtection="0"/>
    <xf numFmtId="0" fontId="52" fillId="54" borderId="11" applyNumberFormat="0" applyFont="0" applyAlignment="0" applyProtection="0"/>
    <xf numFmtId="0" fontId="0" fillId="54" borderId="11" applyNumberFormat="0" applyFont="0" applyAlignment="0" applyProtection="0"/>
    <xf numFmtId="0" fontId="66" fillId="43" borderId="12" applyNumberFormat="0" applyAlignment="0" applyProtection="0"/>
    <xf numFmtId="40" fontId="28" fillId="55" borderId="0">
      <alignment horizontal="right"/>
      <protection/>
    </xf>
    <xf numFmtId="0" fontId="29" fillId="55" borderId="0">
      <alignment horizontal="right"/>
      <protection/>
    </xf>
    <xf numFmtId="0" fontId="30" fillId="55" borderId="13">
      <alignment/>
      <protection/>
    </xf>
    <xf numFmtId="0" fontId="30" fillId="0" borderId="0" applyBorder="0">
      <alignment horizontal="centerContinuous"/>
      <protection/>
    </xf>
    <xf numFmtId="0" fontId="3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44" borderId="14" applyNumberFormat="0" applyAlignment="0" applyProtection="0"/>
    <xf numFmtId="0" fontId="66" fillId="43" borderId="12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26" fillId="0" borderId="15" applyNumberFormat="0" applyFill="0" applyAlignment="0" applyProtection="0"/>
    <xf numFmtId="0" fontId="63" fillId="0" borderId="8" applyNumberFormat="0" applyFill="0" applyAlignment="0" applyProtection="0"/>
    <xf numFmtId="0" fontId="17" fillId="0" borderId="16" applyNumberFormat="0" applyFill="0" applyAlignment="0" applyProtection="0"/>
    <xf numFmtId="0" fontId="59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7" fillId="0" borderId="18" applyNumberFormat="0" applyFill="0" applyAlignment="0" applyProtection="0"/>
    <xf numFmtId="0" fontId="69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02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21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1" fillId="0" borderId="0" xfId="202" applyNumberFormat="1" applyFont="1" applyAlignment="1">
      <alignment/>
    </xf>
    <xf numFmtId="4" fontId="0" fillId="0" borderId="0" xfId="202" applyNumberFormat="1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quotePrefix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1" fillId="0" borderId="22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1" fillId="0" borderId="19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202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9" fontId="0" fillId="0" borderId="0" xfId="99" applyFont="1" applyAlignment="1">
      <alignment/>
    </xf>
    <xf numFmtId="169" fontId="1" fillId="0" borderId="0" xfId="99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1" fillId="0" borderId="22" xfId="0" applyNumberFormat="1" applyFont="1" applyBorder="1" applyAlignment="1">
      <alignment/>
    </xf>
    <xf numFmtId="1" fontId="1" fillId="0" borderId="19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3" fontId="0" fillId="56" borderId="0" xfId="0" applyNumberFormat="1" applyFill="1" applyAlignment="1">
      <alignment/>
    </xf>
    <xf numFmtId="14" fontId="1" fillId="56" borderId="19" xfId="0" applyNumberFormat="1" applyFont="1" applyFill="1" applyBorder="1" applyAlignment="1" quotePrefix="1">
      <alignment horizontal="right"/>
    </xf>
    <xf numFmtId="3" fontId="0" fillId="56" borderId="0" xfId="0" applyNumberFormat="1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1" fillId="56" borderId="19" xfId="0" applyFont="1" applyFill="1" applyBorder="1" applyAlignment="1">
      <alignment horizontal="left"/>
    </xf>
    <xf numFmtId="2" fontId="0" fillId="56" borderId="0" xfId="0" applyNumberFormat="1" applyFill="1" applyAlignment="1">
      <alignment/>
    </xf>
    <xf numFmtId="0" fontId="0" fillId="56" borderId="0" xfId="0" applyFont="1" applyFill="1" applyBorder="1" applyAlignment="1">
      <alignment/>
    </xf>
    <xf numFmtId="4" fontId="0" fillId="56" borderId="0" xfId="0" applyNumberFormat="1" applyFill="1" applyAlignment="1">
      <alignment/>
    </xf>
    <xf numFmtId="10" fontId="0" fillId="56" borderId="0" xfId="202" applyNumberFormat="1" applyFont="1" applyFill="1" applyAlignment="1">
      <alignment/>
    </xf>
    <xf numFmtId="3" fontId="0" fillId="56" borderId="22" xfId="0" applyNumberFormat="1" applyFill="1" applyBorder="1" applyAlignment="1">
      <alignment/>
    </xf>
    <xf numFmtId="2" fontId="0" fillId="56" borderId="22" xfId="0" applyNumberFormat="1" applyFill="1" applyBorder="1" applyAlignment="1">
      <alignment/>
    </xf>
    <xf numFmtId="3" fontId="0" fillId="56" borderId="19" xfId="0" applyNumberFormat="1" applyFill="1" applyBorder="1" applyAlignment="1">
      <alignment/>
    </xf>
    <xf numFmtId="3" fontId="0" fillId="56" borderId="19" xfId="0" applyNumberFormat="1" applyFont="1" applyFill="1" applyBorder="1" applyAlignment="1">
      <alignment/>
    </xf>
    <xf numFmtId="4" fontId="0" fillId="56" borderId="19" xfId="0" applyNumberFormat="1" applyFont="1" applyFill="1" applyBorder="1" applyAlignment="1">
      <alignment/>
    </xf>
    <xf numFmtId="172" fontId="0" fillId="0" borderId="0" xfId="99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 quotePrefix="1">
      <alignment horizontal="right"/>
    </xf>
    <xf numFmtId="4" fontId="0" fillId="0" borderId="0" xfId="202" applyNumberFormat="1" applyFont="1" applyFill="1" applyBorder="1" applyAlignment="1">
      <alignment/>
    </xf>
    <xf numFmtId="10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4" fontId="0" fillId="56" borderId="19" xfId="0" applyNumberForma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" fillId="0" borderId="0" xfId="159" applyFont="1" applyFill="1">
      <alignment/>
      <protection/>
    </xf>
    <xf numFmtId="0" fontId="0" fillId="0" borderId="0" xfId="159" applyFont="1" applyFill="1">
      <alignment/>
      <protection/>
    </xf>
    <xf numFmtId="9" fontId="0" fillId="0" borderId="0" xfId="202" applyFont="1" applyAlignment="1">
      <alignment/>
    </xf>
    <xf numFmtId="9" fontId="0" fillId="0" borderId="0" xfId="202" applyFont="1" applyFill="1" applyAlignment="1">
      <alignment/>
    </xf>
    <xf numFmtId="0" fontId="0" fillId="0" borderId="0" xfId="0" applyFont="1" applyAlignment="1">
      <alignment horizontal="left" indent="4"/>
    </xf>
    <xf numFmtId="4" fontId="0" fillId="0" borderId="19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70" fillId="0" borderId="23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176" fontId="1" fillId="0" borderId="0" xfId="191" applyNumberFormat="1" applyFont="1" applyBorder="1" applyAlignment="1" applyProtection="1">
      <alignment horizontal="left"/>
      <protection/>
    </xf>
    <xf numFmtId="176" fontId="0" fillId="0" borderId="0" xfId="190" applyNumberFormat="1" applyFont="1" applyFill="1" applyBorder="1" applyAlignment="1" applyProtection="1">
      <alignment horizontal="left"/>
      <protection/>
    </xf>
    <xf numFmtId="176" fontId="1" fillId="0" borderId="24" xfId="191" applyNumberFormat="1" applyFont="1" applyBorder="1" applyAlignment="1" applyProtection="1">
      <alignment horizontal="left"/>
      <protection/>
    </xf>
    <xf numFmtId="176" fontId="1" fillId="0" borderId="0" xfId="190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4" fontId="70" fillId="0" borderId="0" xfId="202" applyNumberFormat="1" applyFont="1" applyAlignment="1">
      <alignment/>
    </xf>
    <xf numFmtId="0" fontId="0" fillId="0" borderId="0" xfId="191" applyFont="1" applyFill="1" applyAlignment="1">
      <alignment/>
    </xf>
    <xf numFmtId="3" fontId="1" fillId="0" borderId="0" xfId="191" applyNumberFormat="1" applyFont="1" applyFill="1" applyAlignment="1">
      <alignment horizontal="center"/>
    </xf>
    <xf numFmtId="0" fontId="0" fillId="0" borderId="0" xfId="191" applyFont="1" applyFill="1" applyBorder="1" applyAlignment="1">
      <alignment/>
    </xf>
    <xf numFmtId="0" fontId="1" fillId="0" borderId="0" xfId="191" applyFont="1" applyFill="1" applyBorder="1" applyAlignment="1">
      <alignment horizontal="center"/>
    </xf>
    <xf numFmtId="0" fontId="1" fillId="0" borderId="23" xfId="191" applyFont="1" applyFill="1" applyBorder="1" applyAlignment="1">
      <alignment horizontal="left"/>
    </xf>
    <xf numFmtId="0" fontId="70" fillId="0" borderId="0" xfId="0" applyFont="1" applyBorder="1" applyAlignment="1">
      <alignment/>
    </xf>
    <xf numFmtId="0" fontId="1" fillId="0" borderId="0" xfId="191" applyFont="1" applyFill="1" applyAlignment="1">
      <alignment/>
    </xf>
    <xf numFmtId="0" fontId="1" fillId="0" borderId="0" xfId="191" applyFont="1" applyFill="1" applyAlignment="1">
      <alignment horizontal="left"/>
    </xf>
    <xf numFmtId="176" fontId="1" fillId="0" borderId="0" xfId="191" applyNumberFormat="1" applyFont="1" applyFill="1" applyBorder="1" applyAlignment="1" applyProtection="1">
      <alignment/>
      <protection/>
    </xf>
    <xf numFmtId="176" fontId="1" fillId="0" borderId="0" xfId="191" applyNumberFormat="1" applyFont="1" applyAlignment="1">
      <alignment/>
    </xf>
    <xf numFmtId="177" fontId="1" fillId="0" borderId="23" xfId="191" applyNumberFormat="1" applyFont="1" applyFill="1" applyBorder="1" applyAlignment="1" applyProtection="1">
      <alignment horizontal="center"/>
      <protection/>
    </xf>
    <xf numFmtId="1" fontId="1" fillId="0" borderId="0" xfId="191" applyNumberFormat="1" applyFont="1" applyAlignment="1">
      <alignment horizontal="center"/>
    </xf>
    <xf numFmtId="178" fontId="1" fillId="0" borderId="0" xfId="191" applyNumberFormat="1" applyFont="1" applyFill="1" applyBorder="1" applyAlignment="1" applyProtection="1">
      <alignment/>
      <protection/>
    </xf>
    <xf numFmtId="178" fontId="1" fillId="0" borderId="0" xfId="191" applyNumberFormat="1" applyFont="1" applyAlignment="1">
      <alignment/>
    </xf>
    <xf numFmtId="0" fontId="0" fillId="0" borderId="25" xfId="19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191" applyFont="1" applyFill="1" applyBorder="1" applyAlignment="1">
      <alignment/>
    </xf>
    <xf numFmtId="170" fontId="1" fillId="0" borderId="19" xfId="191" applyNumberFormat="1" applyFont="1" applyFill="1" applyBorder="1" applyAlignment="1" applyProtection="1">
      <alignment horizontal="center"/>
      <protection/>
    </xf>
    <xf numFmtId="170" fontId="70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173" fontId="70" fillId="0" borderId="0" xfId="202" applyNumberFormat="1" applyFont="1" applyAlignment="1">
      <alignment/>
    </xf>
    <xf numFmtId="0" fontId="71" fillId="0" borderId="23" xfId="0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75" fontId="70" fillId="0" borderId="0" xfId="0" applyNumberFormat="1" applyFont="1" applyFill="1" applyBorder="1" applyAlignment="1">
      <alignment horizontal="center"/>
    </xf>
    <xf numFmtId="10" fontId="70" fillId="0" borderId="0" xfId="0" applyNumberFormat="1" applyFont="1" applyFill="1" applyBorder="1" applyAlignment="1">
      <alignment horizontal="center"/>
    </xf>
    <xf numFmtId="175" fontId="70" fillId="0" borderId="20" xfId="0" applyNumberFormat="1" applyFont="1" applyFill="1" applyBorder="1" applyAlignment="1">
      <alignment horizontal="center"/>
    </xf>
    <xf numFmtId="10" fontId="70" fillId="0" borderId="20" xfId="0" applyNumberFormat="1" applyFont="1" applyFill="1" applyBorder="1" applyAlignment="1">
      <alignment horizontal="center"/>
    </xf>
    <xf numFmtId="175" fontId="1" fillId="0" borderId="20" xfId="0" applyNumberFormat="1" applyFont="1" applyFill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175" fontId="1" fillId="0" borderId="24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6" fontId="1" fillId="0" borderId="0" xfId="191" applyNumberFormat="1" applyFont="1" applyFill="1" applyAlignment="1" applyProtection="1">
      <alignment horizontal="center"/>
      <protection/>
    </xf>
    <xf numFmtId="176" fontId="0" fillId="0" borderId="0" xfId="191" applyNumberFormat="1" applyFont="1" applyFill="1" applyAlignment="1" applyProtection="1">
      <alignment horizontal="center"/>
      <protection/>
    </xf>
    <xf numFmtId="176" fontId="70" fillId="0" borderId="0" xfId="0" applyNumberFormat="1" applyFont="1" applyAlignment="1">
      <alignment horizontal="center"/>
    </xf>
    <xf numFmtId="10" fontId="70" fillId="0" borderId="0" xfId="0" applyNumberFormat="1" applyFont="1" applyAlignment="1">
      <alignment horizontal="center"/>
    </xf>
    <xf numFmtId="176" fontId="0" fillId="0" borderId="0" xfId="191" applyNumberFormat="1" applyFont="1" applyFill="1" applyAlignment="1">
      <alignment horizontal="center"/>
    </xf>
    <xf numFmtId="176" fontId="1" fillId="0" borderId="23" xfId="191" applyNumberFormat="1" applyFont="1" applyFill="1" applyBorder="1" applyAlignment="1" applyProtection="1">
      <alignment horizontal="center"/>
      <protection/>
    </xf>
    <xf numFmtId="176" fontId="1" fillId="0" borderId="23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191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56" borderId="0" xfId="0" applyFont="1" applyFill="1" applyBorder="1" applyAlignment="1">
      <alignment horizontal="left" indent="1"/>
    </xf>
    <xf numFmtId="3" fontId="0" fillId="56" borderId="0" xfId="0" applyNumberFormat="1" applyFont="1" applyFill="1" applyBorder="1" applyAlignment="1">
      <alignment horizontal="right"/>
    </xf>
    <xf numFmtId="4" fontId="0" fillId="56" borderId="0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7" fontId="1" fillId="0" borderId="22" xfId="0" applyNumberFormat="1" applyFont="1" applyBorder="1" applyAlignment="1">
      <alignment/>
    </xf>
    <xf numFmtId="179" fontId="0" fillId="0" borderId="0" xfId="99" applyNumberFormat="1" applyFont="1" applyAlignment="1">
      <alignment/>
    </xf>
    <xf numFmtId="14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19" xfId="0" applyNumberFormat="1" applyFill="1" applyBorder="1" applyAlignment="1">
      <alignment/>
    </xf>
    <xf numFmtId="0" fontId="0" fillId="56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4" fontId="1" fillId="0" borderId="22" xfId="191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17" fontId="0" fillId="0" borderId="19" xfId="0" applyNumberFormat="1" applyFont="1" applyBorder="1" applyAlignment="1">
      <alignment/>
    </xf>
    <xf numFmtId="14" fontId="1" fillId="0" borderId="23" xfId="119" applyNumberFormat="1" applyFont="1" applyBorder="1" applyAlignment="1" applyProtection="1">
      <alignment horizontal="center"/>
      <protection/>
    </xf>
    <xf numFmtId="176" fontId="0" fillId="0" borderId="0" xfId="0" applyNumberFormat="1" applyAlignment="1">
      <alignment horizontal="center"/>
    </xf>
    <xf numFmtId="0" fontId="1" fillId="0" borderId="19" xfId="161" applyFont="1" applyFill="1" applyBorder="1">
      <alignment/>
      <protection/>
    </xf>
    <xf numFmtId="4" fontId="0" fillId="0" borderId="0" xfId="202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1" fillId="0" borderId="0" xfId="202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170" fontId="0" fillId="0" borderId="0" xfId="202" applyNumberFormat="1" applyFont="1" applyAlignment="1">
      <alignment/>
    </xf>
    <xf numFmtId="10" fontId="0" fillId="0" borderId="0" xfId="202" applyNumberFormat="1" applyFont="1" applyFill="1" applyAlignment="1">
      <alignment/>
    </xf>
    <xf numFmtId="10" fontId="0" fillId="0" borderId="20" xfId="0" applyNumberForma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17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161" applyFont="1" applyFill="1" applyBorder="1">
      <alignment/>
      <protection/>
    </xf>
    <xf numFmtId="0" fontId="1" fillId="0" borderId="0" xfId="161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9" fillId="0" borderId="0" xfId="161" applyFont="1" applyBorder="1">
      <alignment/>
      <protection/>
    </xf>
    <xf numFmtId="0" fontId="0" fillId="56" borderId="20" xfId="0" applyFont="1" applyFill="1" applyBorder="1" applyAlignment="1">
      <alignment horizontal="left"/>
    </xf>
    <xf numFmtId="3" fontId="0" fillId="56" borderId="20" xfId="0" applyNumberFormat="1" applyFont="1" applyFill="1" applyBorder="1" applyAlignment="1">
      <alignment horizontal="right"/>
    </xf>
    <xf numFmtId="4" fontId="0" fillId="56" borderId="20" xfId="0" applyNumberFormat="1" applyFont="1" applyFill="1" applyBorder="1" applyAlignment="1">
      <alignment horizontal="right"/>
    </xf>
    <xf numFmtId="175" fontId="70" fillId="0" borderId="0" xfId="0" applyNumberFormat="1" applyFont="1" applyFill="1" applyBorder="1" applyAlignment="1">
      <alignment horizontal="center"/>
    </xf>
    <xf numFmtId="175" fontId="70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17" fontId="1" fillId="0" borderId="19" xfId="0" applyNumberFormat="1" applyFont="1" applyBorder="1" applyAlignment="1">
      <alignment/>
    </xf>
    <xf numFmtId="17" fontId="0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20" xfId="202" applyNumberFormat="1" applyFont="1" applyFill="1" applyBorder="1" applyAlignment="1">
      <alignment/>
    </xf>
    <xf numFmtId="189" fontId="0" fillId="0" borderId="0" xfId="0" applyNumberFormat="1" applyFill="1" applyAlignment="1">
      <alignment horizontal="center"/>
    </xf>
    <xf numFmtId="10" fontId="0" fillId="0" borderId="0" xfId="202" applyNumberFormat="1" applyFont="1" applyBorder="1" applyAlignment="1">
      <alignment/>
    </xf>
    <xf numFmtId="10" fontId="0" fillId="0" borderId="19" xfId="202" applyNumberFormat="1" applyFont="1" applyBorder="1" applyAlignment="1">
      <alignment/>
    </xf>
    <xf numFmtId="186" fontId="0" fillId="0" borderId="0" xfId="0" applyNumberFormat="1" applyAlignment="1">
      <alignment/>
    </xf>
    <xf numFmtId="0" fontId="0" fillId="0" borderId="0" xfId="0" applyFill="1" applyAlignment="1">
      <alignment horizontal="left" indent="2"/>
    </xf>
    <xf numFmtId="0" fontId="0" fillId="0" borderId="19" xfId="0" applyFont="1" applyFill="1" applyBorder="1" applyAlignment="1">
      <alignment horizontal="left" indent="2"/>
    </xf>
    <xf numFmtId="0" fontId="33" fillId="56" borderId="0" xfId="161" applyFont="1" applyFill="1">
      <alignment/>
      <protection/>
    </xf>
    <xf numFmtId="0" fontId="1" fillId="56" borderId="0" xfId="161" applyFont="1" applyFill="1">
      <alignment/>
      <protection/>
    </xf>
    <xf numFmtId="0" fontId="1" fillId="0" borderId="0" xfId="161" applyFont="1" applyFill="1">
      <alignment/>
      <protection/>
    </xf>
    <xf numFmtId="0" fontId="1" fillId="0" borderId="0" xfId="161" applyFont="1">
      <alignment/>
      <protection/>
    </xf>
    <xf numFmtId="0" fontId="0" fillId="0" borderId="0" xfId="0" applyFill="1" applyAlignment="1">
      <alignment horizontal="left" indent="5"/>
    </xf>
    <xf numFmtId="0" fontId="33" fillId="0" borderId="0" xfId="161" applyFont="1">
      <alignment/>
      <protection/>
    </xf>
    <xf numFmtId="0" fontId="9" fillId="56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70" fontId="1" fillId="0" borderId="0" xfId="191" applyNumberFormat="1" applyFont="1" applyFill="1" applyBorder="1" applyAlignment="1" applyProtection="1">
      <alignment horizontal="center"/>
      <protection/>
    </xf>
    <xf numFmtId="170" fontId="1" fillId="0" borderId="28" xfId="191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56" borderId="19" xfId="161" applyFont="1" applyFill="1" applyBorder="1">
      <alignment/>
      <protection/>
    </xf>
    <xf numFmtId="0" fontId="0" fillId="56" borderId="0" xfId="161" applyFont="1" applyFill="1" applyAlignment="1">
      <alignment horizontal="left"/>
      <protection/>
    </xf>
    <xf numFmtId="0" fontId="0" fillId="0" borderId="0" xfId="159" applyFont="1" applyFill="1" applyAlignment="1">
      <alignment horizontal="left" indent="2"/>
      <protection/>
    </xf>
    <xf numFmtId="0" fontId="0" fillId="0" borderId="0" xfId="0" applyFont="1" applyFill="1" applyAlignment="1">
      <alignment horizontal="left" indent="2"/>
    </xf>
    <xf numFmtId="0" fontId="0" fillId="0" borderId="0" xfId="159" applyFont="1" applyFill="1" applyAlignment="1">
      <alignment horizontal="left" indent="6"/>
      <protection/>
    </xf>
    <xf numFmtId="0" fontId="0" fillId="0" borderId="0" xfId="159" applyFont="1" applyFill="1" applyBorder="1" applyAlignment="1">
      <alignment horizontal="left" indent="2"/>
      <protection/>
    </xf>
    <xf numFmtId="0" fontId="0" fillId="0" borderId="0" xfId="191" applyFont="1" applyFill="1" applyAlignment="1">
      <alignment horizontal="right"/>
    </xf>
    <xf numFmtId="18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220">
    <cellStyle name="Normal" xfId="0"/>
    <cellStyle name="_Header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 2" xfId="22"/>
    <cellStyle name="20% - Énfasis1 2 2" xfId="23"/>
    <cellStyle name="20% - Énfasis1 2 3" xfId="24"/>
    <cellStyle name="20% - Énfasis2 2" xfId="25"/>
    <cellStyle name="20% - Énfasis2 2 2" xfId="26"/>
    <cellStyle name="20% - Énfasis2 2 3" xfId="27"/>
    <cellStyle name="20% - Énfasis3 2" xfId="28"/>
    <cellStyle name="20% - Énfasis3 2 2" xfId="29"/>
    <cellStyle name="20% - Énfasis3 2 3" xfId="30"/>
    <cellStyle name="20% - Énfasis4 2" xfId="31"/>
    <cellStyle name="20% - Énfasis4 2 2" xfId="32"/>
    <cellStyle name="20% - Énfasis4 2 3" xfId="33"/>
    <cellStyle name="20% - Énfasis5 2" xfId="34"/>
    <cellStyle name="20% - Énfasis5 2 2" xfId="35"/>
    <cellStyle name="20% - Énfasis5 2 3" xfId="36"/>
    <cellStyle name="20% - Énfasis6 2" xfId="37"/>
    <cellStyle name="20% - Énfasis6 2 2" xfId="38"/>
    <cellStyle name="20% - Énfasis6 2 3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Énfasis1 2" xfId="46"/>
    <cellStyle name="40% - Énfasis1 2 2" xfId="47"/>
    <cellStyle name="40% - Énfasis1 2 3" xfId="48"/>
    <cellStyle name="40% - Énfasis2 2" xfId="49"/>
    <cellStyle name="40% - Énfasis2 2 2" xfId="50"/>
    <cellStyle name="40% - Énfasis2 2 3" xfId="51"/>
    <cellStyle name="40% - Énfasis3 2" xfId="52"/>
    <cellStyle name="40% - Énfasis3 2 2" xfId="53"/>
    <cellStyle name="40% - Énfasis3 2 3" xfId="54"/>
    <cellStyle name="40% - Énfasis4 2" xfId="55"/>
    <cellStyle name="40% - Énfasis4 2 2" xfId="56"/>
    <cellStyle name="40% - Énfasis4 2 3" xfId="57"/>
    <cellStyle name="40% - Énfasis5 2" xfId="58"/>
    <cellStyle name="40% - Énfasis5 2 2" xfId="59"/>
    <cellStyle name="40% - Énfasis5 2 3" xfId="60"/>
    <cellStyle name="40% - Énfasis6 2" xfId="61"/>
    <cellStyle name="40% - Énfasis6 2 2" xfId="62"/>
    <cellStyle name="40% - Énfasis6 2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Énfasis1 2" xfId="70"/>
    <cellStyle name="60% - Énfasis1 2 2" xfId="71"/>
    <cellStyle name="60% - Énfasis2 2" xfId="72"/>
    <cellStyle name="60% - Énfasis2 2 2" xfId="73"/>
    <cellStyle name="60% - Énfasis3 2" xfId="74"/>
    <cellStyle name="60% - Énfasis3 2 2" xfId="75"/>
    <cellStyle name="60% - Énfasis4 2" xfId="76"/>
    <cellStyle name="60% - Énfasis4 2 2" xfId="77"/>
    <cellStyle name="60% - Énfasis5 2" xfId="78"/>
    <cellStyle name="60% - Énfasis5 2 2" xfId="79"/>
    <cellStyle name="60% - Énfasis6 2" xfId="80"/>
    <cellStyle name="60% - Énfasis6 2 2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Buena 2" xfId="89"/>
    <cellStyle name="Buena 2 2" xfId="90"/>
    <cellStyle name="Calculation" xfId="91"/>
    <cellStyle name="Cálculo 2" xfId="92"/>
    <cellStyle name="Cálculo 2 2" xfId="93"/>
    <cellStyle name="Celda de comprobación 2" xfId="94"/>
    <cellStyle name="Celda de comprobación 2 2" xfId="95"/>
    <cellStyle name="Celda vinculada 2" xfId="96"/>
    <cellStyle name="Celda vinculada 2 2" xfId="97"/>
    <cellStyle name="Check Cell" xfId="98"/>
    <cellStyle name="Comma" xfId="99"/>
    <cellStyle name="Comma [0]" xfId="100"/>
    <cellStyle name="Currency" xfId="101"/>
    <cellStyle name="Currency [0]" xfId="102"/>
    <cellStyle name="Encabezado 4 2" xfId="103"/>
    <cellStyle name="Encabezado 4 2 2" xfId="104"/>
    <cellStyle name="Énfasis1 2" xfId="105"/>
    <cellStyle name="Énfasis1 2 2" xfId="106"/>
    <cellStyle name="Énfasis2 2" xfId="107"/>
    <cellStyle name="Énfasis2 2 2" xfId="108"/>
    <cellStyle name="Énfasis3 2" xfId="109"/>
    <cellStyle name="Énfasis3 2 2" xfId="110"/>
    <cellStyle name="Énfasis4 2" xfId="111"/>
    <cellStyle name="Énfasis4 2 2" xfId="112"/>
    <cellStyle name="Énfasis5 2" xfId="113"/>
    <cellStyle name="Énfasis5 2 2" xfId="114"/>
    <cellStyle name="Énfasis6 2" xfId="115"/>
    <cellStyle name="Énfasis6 2 2" xfId="116"/>
    <cellStyle name="Entrada 2" xfId="117"/>
    <cellStyle name="Entrada 2 2" xfId="118"/>
    <cellStyle name="Estilo 1" xfId="119"/>
    <cellStyle name="Estilo 1 2" xfId="120"/>
    <cellStyle name="Estilo 1 3" xfId="121"/>
    <cellStyle name="Estilo 1 4" xfId="122"/>
    <cellStyle name="Estilo 1 5" xfId="123"/>
    <cellStyle name="Euro" xfId="124"/>
    <cellStyle name="Euro 2" xfId="125"/>
    <cellStyle name="Euro 2 2" xfId="126"/>
    <cellStyle name="Euro 3" xfId="127"/>
    <cellStyle name="Euro 3 2" xfId="128"/>
    <cellStyle name="Euro 4" xfId="129"/>
    <cellStyle name="Euro 5" xfId="130"/>
    <cellStyle name="Euro 6" xfId="131"/>
    <cellStyle name="Explanatory Text" xfId="132"/>
    <cellStyle name="Followed Hyperlink" xfId="133"/>
    <cellStyle name="Good" xfId="134"/>
    <cellStyle name="Heading 1" xfId="135"/>
    <cellStyle name="Heading 2" xfId="136"/>
    <cellStyle name="Heading 3" xfId="137"/>
    <cellStyle name="Heading 4" xfId="138"/>
    <cellStyle name="Hyperlink" xfId="139"/>
    <cellStyle name="Incorrecto 2" xfId="140"/>
    <cellStyle name="Incorrecto 2 2" xfId="141"/>
    <cellStyle name="Input" xfId="142"/>
    <cellStyle name="Linked Cell" xfId="143"/>
    <cellStyle name="Millares 2" xfId="144"/>
    <cellStyle name="Millares 2 2" xfId="145"/>
    <cellStyle name="Millares 3" xfId="146"/>
    <cellStyle name="Neutral" xfId="147"/>
    <cellStyle name="Neutral 2" xfId="148"/>
    <cellStyle name="Neutral 2 2" xfId="149"/>
    <cellStyle name="No-definido" xfId="150"/>
    <cellStyle name="Normal 10" xfId="151"/>
    <cellStyle name="Normal 11" xfId="152"/>
    <cellStyle name="Normal 12" xfId="153"/>
    <cellStyle name="Normal 12 2" xfId="154"/>
    <cellStyle name="Normal 13" xfId="155"/>
    <cellStyle name="Normal 13 2" xfId="156"/>
    <cellStyle name="Normal 14" xfId="157"/>
    <cellStyle name="Normal 14 2" xfId="158"/>
    <cellStyle name="Normal 2" xfId="159"/>
    <cellStyle name="Normal 2 2" xfId="160"/>
    <cellStyle name="Normal 2 2 13" xfId="161"/>
    <cellStyle name="Normal 2 2 2" xfId="162"/>
    <cellStyle name="Normal 2 2 2 2" xfId="163"/>
    <cellStyle name="Normal 2 2 3" xfId="164"/>
    <cellStyle name="Normal 2 2 4" xfId="165"/>
    <cellStyle name="Normal 2 3" xfId="166"/>
    <cellStyle name="Normal 2 3 2" xfId="167"/>
    <cellStyle name="Normal 2 4" xfId="168"/>
    <cellStyle name="Normal 3" xfId="169"/>
    <cellStyle name="Normal 3 2" xfId="170"/>
    <cellStyle name="Normal 3 2 2" xfId="171"/>
    <cellStyle name="Normal 3 2 3" xfId="172"/>
    <cellStyle name="Normal 4" xfId="173"/>
    <cellStyle name="Normal 4 2" xfId="174"/>
    <cellStyle name="Normal 4 3" xfId="175"/>
    <cellStyle name="Normal 4 4" xfId="176"/>
    <cellStyle name="Normal 4 5" xfId="177"/>
    <cellStyle name="Normal 4 5 2" xfId="178"/>
    <cellStyle name="Normal 5" xfId="179"/>
    <cellStyle name="Normal 5 2" xfId="180"/>
    <cellStyle name="Normal 5 3" xfId="181"/>
    <cellStyle name="Normal 5 4" xfId="182"/>
    <cellStyle name="Normal 6" xfId="183"/>
    <cellStyle name="Normal 6 2" xfId="184"/>
    <cellStyle name="Normal 6 3" xfId="185"/>
    <cellStyle name="Normal 6 4" xfId="186"/>
    <cellStyle name="Normal 7" xfId="187"/>
    <cellStyle name="Normal 8" xfId="188"/>
    <cellStyle name="Normal 9" xfId="189"/>
    <cellStyle name="Normal_Libro2" xfId="190"/>
    <cellStyle name="Normal_MR112012" xfId="191"/>
    <cellStyle name="Notas 2" xfId="192"/>
    <cellStyle name="Notas 2 2" xfId="193"/>
    <cellStyle name="Notas 2 3" xfId="194"/>
    <cellStyle name="Note" xfId="195"/>
    <cellStyle name="Output" xfId="196"/>
    <cellStyle name="Output Amounts" xfId="197"/>
    <cellStyle name="Output Column Headings" xfId="198"/>
    <cellStyle name="Output Line Items" xfId="199"/>
    <cellStyle name="Output Report Heading" xfId="200"/>
    <cellStyle name="Output Report Title" xfId="201"/>
    <cellStyle name="Percent" xfId="202"/>
    <cellStyle name="Porcentaje 2" xfId="203"/>
    <cellStyle name="Porcentaje 2 2" xfId="204"/>
    <cellStyle name="Porcentaje 3" xfId="205"/>
    <cellStyle name="Porcentaje 4" xfId="206"/>
    <cellStyle name="Porcentaje 5" xfId="207"/>
    <cellStyle name="Porcentual 2" xfId="208"/>
    <cellStyle name="Porcentual 2 2" xfId="209"/>
    <cellStyle name="Porcentual 3" xfId="210"/>
    <cellStyle name="Porcentual 3 2" xfId="211"/>
    <cellStyle name="Porcentual 4" xfId="212"/>
    <cellStyle name="Porcentual 4 2" xfId="213"/>
    <cellStyle name="Porcentual 5" xfId="214"/>
    <cellStyle name="Porcentual 5 2" xfId="215"/>
    <cellStyle name="Salida 2" xfId="216"/>
    <cellStyle name="Salida 2 2" xfId="217"/>
    <cellStyle name="Standard_EUDA Templates v1 0" xfId="218"/>
    <cellStyle name="Texto de advertencia 2" xfId="219"/>
    <cellStyle name="Texto de advertencia 2 2" xfId="220"/>
    <cellStyle name="Texto explicativo 2" xfId="221"/>
    <cellStyle name="Texto explicativo 2 2" xfId="222"/>
    <cellStyle name="Title" xfId="223"/>
    <cellStyle name="Título 1 2" xfId="224"/>
    <cellStyle name="Título 2 2" xfId="225"/>
    <cellStyle name="Título 2 2 2" xfId="226"/>
    <cellStyle name="Título 3 2" xfId="227"/>
    <cellStyle name="Título 3 2 2" xfId="228"/>
    <cellStyle name="Título 4" xfId="229"/>
    <cellStyle name="Total" xfId="230"/>
    <cellStyle name="Total 2" xfId="231"/>
    <cellStyle name="Total 2 2" xfId="232"/>
    <cellStyle name="Warning Text" xfId="233"/>
  </cellStyles>
  <dxfs count="53">
    <dxf>
      <fill>
        <patternFill patternType="solid">
          <fgColor theme="7" tint="0.5999900102615356"/>
          <bgColor theme="7" tint="0.5999900102615356"/>
        </patternFill>
      </fill>
    </dxf>
    <dxf>
      <fill>
        <patternFill patternType="solid">
          <fgColor theme="7" tint="0.5999900102615356"/>
          <bgColor theme="7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799847602844"/>
          <bgColor theme="7" tint="0.7999799847602844"/>
        </patternFill>
      </fill>
      <border>
        <left style="thin">
          <color theme="7" tint="0.39998000860214233"/>
        </left>
        <right style="thin">
          <color theme="7" tint="0.39998000860214233"/>
        </right>
        <top style="thin">
          <color theme="7" tint="0.39998000860214233"/>
        </top>
        <bottom style="thin">
          <color theme="7" tint="0.39998000860214233"/>
        </bottom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1"/>
      </font>
      <border>
        <bottom style="medium">
          <color theme="7"/>
        </bottom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5999900102615356"/>
          <bgColor theme="5" tint="0.5999900102615356"/>
        </patternFill>
      </fill>
    </dxf>
    <dxf>
      <fill>
        <patternFill patternType="solid">
          <fgColor theme="5" tint="0.5999900102615356"/>
          <bgColor theme="5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5"/>
        </top>
      </border>
    </dxf>
    <dxf>
      <font>
        <b/>
        <color theme="1"/>
      </font>
    </dxf>
    <dxf>
      <font>
        <color theme="1"/>
      </font>
      <fill>
        <patternFill patternType="solid">
          <fgColor theme="5" tint="0.7999799847602844"/>
          <bgColor theme="5" tint="0.7999799847602844"/>
        </patternFill>
      </fill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1"/>
      </font>
      <fill>
        <patternFill>
          <fgColor theme="5"/>
        </patternFill>
      </fill>
      <border>
        <bottom style="medium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1" defaultTableStyle="TableStyleMedium9" defaultPivotStyle="PivotStyleLight16">
    <tableStyle name="Bankinter Claro 10 2" pivot="0" count="9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5"/>
  <sheetViews>
    <sheetView tabSelected="1" zoomScale="70" zoomScaleNormal="70" zoomScalePageLayoutView="0" workbookViewId="0" topLeftCell="A1">
      <selection activeCell="B291" sqref="B291"/>
    </sheetView>
  </sheetViews>
  <sheetFormatPr defaultColWidth="10.8515625" defaultRowHeight="12.75"/>
  <cols>
    <col min="1" max="1" width="2.00390625" style="0" customWidth="1"/>
    <col min="2" max="2" width="80.57421875" style="0" customWidth="1"/>
    <col min="3" max="3" width="15.421875" style="0" bestFit="1" customWidth="1"/>
    <col min="4" max="4" width="12.57421875" style="0" bestFit="1" customWidth="1"/>
    <col min="5" max="5" width="13.00390625" style="0" bestFit="1" customWidth="1"/>
    <col min="6" max="6" width="12.8515625" style="0" bestFit="1" customWidth="1"/>
    <col min="7" max="7" width="15.00390625" style="0" bestFit="1" customWidth="1"/>
    <col min="8" max="8" width="13.57421875" style="0" bestFit="1" customWidth="1"/>
    <col min="9" max="9" width="13.57421875" style="0" customWidth="1"/>
    <col min="10" max="10" width="12.57421875" style="0" bestFit="1" customWidth="1"/>
    <col min="11" max="11" width="11.140625" style="0" bestFit="1" customWidth="1"/>
    <col min="12" max="12" width="12.57421875" style="0" bestFit="1" customWidth="1"/>
    <col min="13" max="13" width="7.8515625" style="0" bestFit="1" customWidth="1"/>
    <col min="14" max="14" width="10.8515625" style="0" customWidth="1"/>
    <col min="15" max="15" width="24.421875" style="0" customWidth="1"/>
  </cols>
  <sheetData>
    <row r="1" ht="12.75" thickBot="1"/>
    <row r="2" spans="2:3" ht="13.5" thickBot="1">
      <c r="B2" s="20" t="s">
        <v>0</v>
      </c>
      <c r="C2" t="s">
        <v>1</v>
      </c>
    </row>
    <row r="3" spans="5:6" ht="12.75">
      <c r="E3" s="327" t="s">
        <v>2</v>
      </c>
      <c r="F3" s="327"/>
    </row>
    <row r="4" spans="2:6" ht="12.75">
      <c r="B4" s="5" t="s">
        <v>3</v>
      </c>
      <c r="C4" s="59">
        <v>44012</v>
      </c>
      <c r="D4" s="59">
        <v>43646</v>
      </c>
      <c r="E4" s="7" t="s">
        <v>4</v>
      </c>
      <c r="F4" s="7" t="s">
        <v>5</v>
      </c>
    </row>
    <row r="5" spans="2:6" ht="12.75">
      <c r="B5" s="12" t="s">
        <v>46</v>
      </c>
      <c r="C5" s="47"/>
      <c r="D5" s="47"/>
      <c r="E5" s="16"/>
      <c r="F5" s="66"/>
    </row>
    <row r="6" spans="2:6" ht="12">
      <c r="B6" t="s">
        <v>255</v>
      </c>
      <c r="C6" s="1">
        <v>92828962.09188561</v>
      </c>
      <c r="D6" s="1">
        <v>82764653.4879334</v>
      </c>
      <c r="E6" s="1">
        <v>10064308.603952214</v>
      </c>
      <c r="F6" s="45">
        <v>12.160153132785764</v>
      </c>
    </row>
    <row r="7" spans="2:6" ht="12">
      <c r="B7" t="s">
        <v>6</v>
      </c>
      <c r="C7" s="67">
        <v>63613239.18284</v>
      </c>
      <c r="D7" s="67">
        <v>59223415.54178</v>
      </c>
      <c r="E7" s="67">
        <v>4389823.641059995</v>
      </c>
      <c r="F7" s="80">
        <v>7.412310824868132</v>
      </c>
    </row>
    <row r="8" spans="2:6" ht="12">
      <c r="B8" t="s">
        <v>158</v>
      </c>
      <c r="C8" s="67">
        <v>98935054.06647997</v>
      </c>
      <c r="D8" s="67">
        <v>91482168.56410712</v>
      </c>
      <c r="E8" s="67">
        <v>7452885.502372846</v>
      </c>
      <c r="F8" s="80">
        <v>8.146817701583185</v>
      </c>
    </row>
    <row r="9" spans="2:6" ht="12">
      <c r="B9" t="s">
        <v>159</v>
      </c>
      <c r="C9" s="67">
        <v>68784643.37892997</v>
      </c>
      <c r="D9" s="67">
        <v>62620849.30282711</v>
      </c>
      <c r="E9" s="67">
        <v>6163794.07610286</v>
      </c>
      <c r="F9" s="80">
        <v>9.843038133027344</v>
      </c>
    </row>
    <row r="10" spans="2:6" ht="12">
      <c r="B10" t="s">
        <v>160</v>
      </c>
      <c r="C10" s="67">
        <v>61506039.22915999</v>
      </c>
      <c r="D10" s="67">
        <v>55926201.55617</v>
      </c>
      <c r="E10" s="67">
        <v>5579837.672989987</v>
      </c>
      <c r="F10" s="80">
        <v>9.977144017881896</v>
      </c>
    </row>
    <row r="11" spans="2:6" ht="12">
      <c r="B11" t="s">
        <v>161</v>
      </c>
      <c r="C11" s="67">
        <v>6397610.610730001</v>
      </c>
      <c r="D11" s="67">
        <v>5442460.807887143</v>
      </c>
      <c r="E11" s="67">
        <v>955149.8028428573</v>
      </c>
      <c r="F11" s="80">
        <v>17.549961985186307</v>
      </c>
    </row>
    <row r="12" spans="2:6" ht="12">
      <c r="B12" s="6" t="s">
        <v>162</v>
      </c>
      <c r="C12" s="220">
        <v>30150410.687549997</v>
      </c>
      <c r="D12" s="220">
        <v>28861319.26128</v>
      </c>
      <c r="E12" s="220">
        <v>1289091.426269997</v>
      </c>
      <c r="F12" s="230">
        <v>4.466502083982788</v>
      </c>
    </row>
    <row r="13" spans="2:7" ht="12.75">
      <c r="B13" s="48" t="s">
        <v>233</v>
      </c>
      <c r="C13" s="19"/>
      <c r="D13" s="81"/>
      <c r="E13" s="19"/>
      <c r="F13" s="25"/>
      <c r="G13" s="2"/>
    </row>
    <row r="14" spans="2:7" ht="12">
      <c r="B14" s="126" t="s">
        <v>256</v>
      </c>
      <c r="C14" s="81">
        <v>612443.98824</v>
      </c>
      <c r="D14" s="81">
        <v>556484.927319999</v>
      </c>
      <c r="E14" s="81">
        <v>55959.06092000101</v>
      </c>
      <c r="F14" s="148">
        <v>10.05580891283018</v>
      </c>
      <c r="G14" s="2"/>
    </row>
    <row r="15" spans="2:7" ht="12">
      <c r="B15" s="61" t="s">
        <v>84</v>
      </c>
      <c r="C15" s="81">
        <v>863244.684263836</v>
      </c>
      <c r="D15" s="81">
        <v>802066.9949113588</v>
      </c>
      <c r="E15" s="81">
        <v>61177.6893524772</v>
      </c>
      <c r="F15" s="148">
        <v>7.62750365500806</v>
      </c>
      <c r="G15" s="2"/>
    </row>
    <row r="16" spans="2:7" ht="12">
      <c r="B16" s="83" t="s">
        <v>85</v>
      </c>
      <c r="C16" s="81">
        <v>469706.80122383597</v>
      </c>
      <c r="D16" s="81">
        <v>427683.39459135884</v>
      </c>
      <c r="E16" s="81">
        <v>42023.40663247713</v>
      </c>
      <c r="F16" s="148">
        <v>9.825821428636358</v>
      </c>
      <c r="G16" s="2"/>
    </row>
    <row r="17" spans="2:7" ht="12">
      <c r="B17" t="s">
        <v>169</v>
      </c>
      <c r="C17" s="81">
        <v>143852.4850238359</v>
      </c>
      <c r="D17" s="81">
        <v>406864.64893735875</v>
      </c>
      <c r="E17" s="81">
        <v>-263012.16391352285</v>
      </c>
      <c r="F17" s="148">
        <v>-64.6436510521258</v>
      </c>
      <c r="G17" s="2"/>
    </row>
    <row r="18" spans="2:7" ht="12">
      <c r="B18" s="245" t="s">
        <v>196</v>
      </c>
      <c r="C18" s="82">
        <v>109136.4503338359</v>
      </c>
      <c r="D18" s="82">
        <v>309037.9987963587</v>
      </c>
      <c r="E18" s="82">
        <v>-199901.5484625228</v>
      </c>
      <c r="F18" s="219">
        <v>-64.68510320449246</v>
      </c>
      <c r="G18" s="2"/>
    </row>
    <row r="19" spans="2:7" ht="12.75">
      <c r="B19" s="48" t="s">
        <v>47</v>
      </c>
      <c r="C19" s="19"/>
      <c r="D19" s="239"/>
      <c r="E19" s="77"/>
      <c r="F19" s="79"/>
      <c r="G19" s="2"/>
    </row>
    <row r="20" spans="2:7" ht="12">
      <c r="B20" s="61" t="s">
        <v>163</v>
      </c>
      <c r="C20" s="293">
        <v>0.024962478216985395</v>
      </c>
      <c r="D20" s="293">
        <v>0.027067013849732296</v>
      </c>
      <c r="E20" s="293">
        <v>-0.0021</v>
      </c>
      <c r="F20" s="148">
        <v>-7.775278220311389</v>
      </c>
      <c r="G20" s="2"/>
    </row>
    <row r="21" spans="2:7" ht="12">
      <c r="B21" s="61" t="s">
        <v>164</v>
      </c>
      <c r="C21" s="293">
        <v>0.5863928571112675</v>
      </c>
      <c r="D21" s="293">
        <v>0.5109596585598696</v>
      </c>
      <c r="E21" s="293">
        <v>0.0754</v>
      </c>
      <c r="F21" s="148">
        <v>14.763043870039581</v>
      </c>
      <c r="G21" s="2"/>
    </row>
    <row r="22" spans="2:7" ht="12">
      <c r="B22" s="61" t="s">
        <v>165</v>
      </c>
      <c r="C22" s="293">
        <v>0.4559</v>
      </c>
      <c r="D22" s="293">
        <v>0.4668</v>
      </c>
      <c r="E22" s="293">
        <v>-0.0109</v>
      </c>
      <c r="F22" s="148">
        <v>-2.335</v>
      </c>
      <c r="G22" s="2"/>
    </row>
    <row r="23" spans="2:9" ht="12">
      <c r="B23" s="61" t="s">
        <v>166</v>
      </c>
      <c r="C23" s="293">
        <v>0.0756060931526466</v>
      </c>
      <c r="D23" s="293">
        <v>0.12835337669449115</v>
      </c>
      <c r="E23" s="293">
        <v>-0.0527</v>
      </c>
      <c r="F23" s="148">
        <v>-41.0585</v>
      </c>
      <c r="G23" s="2"/>
      <c r="H23" s="96"/>
      <c r="I23" s="96"/>
    </row>
    <row r="24" spans="2:9" ht="12">
      <c r="B24" s="61" t="s">
        <v>242</v>
      </c>
      <c r="C24" s="293">
        <v>0.08008140945899647</v>
      </c>
      <c r="D24" s="293">
        <v>0.13791704678095165</v>
      </c>
      <c r="E24" s="293">
        <v>-0.0578</v>
      </c>
      <c r="F24" s="148">
        <v>-41.9093</v>
      </c>
      <c r="G24" s="2"/>
      <c r="H24" s="96"/>
      <c r="I24" s="96"/>
    </row>
    <row r="25" spans="2:9" ht="12">
      <c r="B25" s="61" t="s">
        <v>243</v>
      </c>
      <c r="C25" s="293">
        <v>0.010110885601622968</v>
      </c>
      <c r="D25" s="293">
        <v>0.01650178343741096</v>
      </c>
      <c r="E25" s="293">
        <v>-0.0064</v>
      </c>
      <c r="F25" s="148">
        <v>-38.7837</v>
      </c>
      <c r="G25" s="2"/>
      <c r="H25" s="96"/>
      <c r="I25" s="96"/>
    </row>
    <row r="26" spans="2:7" ht="12">
      <c r="B26" s="61" t="s">
        <v>167</v>
      </c>
      <c r="C26" s="293">
        <v>0.003957234222049417</v>
      </c>
      <c r="D26" s="293">
        <v>0.006730723036067123</v>
      </c>
      <c r="E26" s="293">
        <v>-0.0028</v>
      </c>
      <c r="F26" s="148">
        <v>-41.6003</v>
      </c>
      <c r="G26" s="2"/>
    </row>
    <row r="27" spans="2:7" ht="12">
      <c r="B27" s="223" t="s">
        <v>221</v>
      </c>
      <c r="C27" s="294">
        <v>0.1175</v>
      </c>
      <c r="D27" s="294">
        <v>0.115</v>
      </c>
      <c r="E27" s="294">
        <v>0.0025</v>
      </c>
      <c r="F27" s="237">
        <v>2.21</v>
      </c>
      <c r="G27" s="2"/>
    </row>
    <row r="28" spans="2:7" ht="12.75">
      <c r="B28" s="48" t="s">
        <v>48</v>
      </c>
      <c r="C28" s="125"/>
      <c r="D28" s="94"/>
      <c r="E28" s="94"/>
      <c r="F28" s="79"/>
      <c r="G28" s="2"/>
    </row>
    <row r="29" spans="2:10" ht="12">
      <c r="B29" t="s">
        <v>7</v>
      </c>
      <c r="C29" s="19">
        <v>898866154</v>
      </c>
      <c r="D29" s="19">
        <v>898866154</v>
      </c>
      <c r="E29" s="19">
        <v>0</v>
      </c>
      <c r="F29" s="19">
        <v>0</v>
      </c>
      <c r="G29" s="2"/>
      <c r="J29" s="295"/>
    </row>
    <row r="30" spans="2:7" ht="12">
      <c r="B30" t="s">
        <v>200</v>
      </c>
      <c r="C30" s="319">
        <v>4.245</v>
      </c>
      <c r="D30" s="319">
        <v>6.058</v>
      </c>
      <c r="E30" s="319">
        <v>-1.813</v>
      </c>
      <c r="F30" s="25">
        <v>-29.9274</v>
      </c>
      <c r="G30" s="96"/>
    </row>
    <row r="31" spans="2:7" ht="12">
      <c r="B31" t="s">
        <v>201</v>
      </c>
      <c r="C31" s="25">
        <v>0.1148</v>
      </c>
      <c r="D31" s="25">
        <v>0.34</v>
      </c>
      <c r="E31" s="25">
        <v>-0.2252</v>
      </c>
      <c r="F31" s="25">
        <v>-66.2353</v>
      </c>
      <c r="G31" s="2"/>
    </row>
    <row r="32" spans="2:7" ht="12">
      <c r="B32" s="6" t="s">
        <v>202</v>
      </c>
      <c r="C32" s="25">
        <v>0.0976</v>
      </c>
      <c r="D32" s="25">
        <v>0.166</v>
      </c>
      <c r="E32" s="25">
        <v>-0.0684</v>
      </c>
      <c r="F32" s="25">
        <v>-41.2048</v>
      </c>
      <c r="G32" s="119"/>
    </row>
    <row r="33" spans="2:7" ht="12.75">
      <c r="B33" s="4" t="s">
        <v>45</v>
      </c>
      <c r="C33" s="120"/>
      <c r="D33" s="120"/>
      <c r="E33" s="120"/>
      <c r="F33" s="121"/>
      <c r="G33" s="114"/>
    </row>
    <row r="34" spans="2:7" ht="12">
      <c r="B34" t="s">
        <v>8</v>
      </c>
      <c r="C34" s="110">
        <v>446</v>
      </c>
      <c r="D34" s="110">
        <v>450</v>
      </c>
      <c r="E34" s="110">
        <v>-4</v>
      </c>
      <c r="F34" s="118">
        <v>-0.8888888888888888</v>
      </c>
      <c r="G34" s="114"/>
    </row>
    <row r="35" spans="2:7" ht="12">
      <c r="B35" t="s">
        <v>49</v>
      </c>
      <c r="C35" s="110"/>
      <c r="D35" s="110"/>
      <c r="E35" s="110"/>
      <c r="F35" s="118"/>
      <c r="G35" s="114"/>
    </row>
    <row r="36" spans="2:7" ht="12">
      <c r="B36" t="s">
        <v>50</v>
      </c>
      <c r="C36" s="110">
        <v>25</v>
      </c>
      <c r="D36" s="110">
        <v>25</v>
      </c>
      <c r="E36" s="110">
        <v>0</v>
      </c>
      <c r="F36" s="118">
        <v>0</v>
      </c>
      <c r="G36" s="114"/>
    </row>
    <row r="37" spans="2:7" ht="12">
      <c r="B37" s="60" t="s">
        <v>252</v>
      </c>
      <c r="C37" s="110">
        <v>78</v>
      </c>
      <c r="D37" s="110">
        <v>81</v>
      </c>
      <c r="E37" s="110">
        <v>-3</v>
      </c>
      <c r="F37" s="118">
        <v>-3.7037037037037037</v>
      </c>
      <c r="G37" s="114"/>
    </row>
    <row r="38" spans="2:7" ht="12">
      <c r="B38" t="s">
        <v>51</v>
      </c>
      <c r="C38" s="110">
        <v>50</v>
      </c>
      <c r="D38" s="110">
        <v>53</v>
      </c>
      <c r="E38" s="110">
        <v>-3</v>
      </c>
      <c r="F38" s="118">
        <v>-5.660377358490566</v>
      </c>
      <c r="G38" s="114"/>
    </row>
    <row r="39" spans="2:7" ht="12">
      <c r="B39" s="9" t="s">
        <v>9</v>
      </c>
      <c r="C39" s="110">
        <v>326</v>
      </c>
      <c r="D39" s="110">
        <v>316</v>
      </c>
      <c r="E39" s="110">
        <v>10</v>
      </c>
      <c r="F39" s="118">
        <v>3.1645569620253164</v>
      </c>
      <c r="G39" s="114"/>
    </row>
    <row r="40" spans="2:7" ht="12">
      <c r="B40" s="21" t="s">
        <v>52</v>
      </c>
      <c r="C40" s="110">
        <v>394</v>
      </c>
      <c r="D40" s="110">
        <v>391</v>
      </c>
      <c r="E40" s="110">
        <v>3</v>
      </c>
      <c r="F40" s="118">
        <v>0.7672634271099744</v>
      </c>
      <c r="G40" s="114"/>
    </row>
    <row r="41" spans="2:7" ht="12">
      <c r="B41" s="6" t="s">
        <v>53</v>
      </c>
      <c r="C41" s="122">
        <v>3</v>
      </c>
      <c r="D41" s="122">
        <v>3</v>
      </c>
      <c r="E41" s="122">
        <v>0</v>
      </c>
      <c r="F41" s="138">
        <v>0</v>
      </c>
      <c r="G41" s="114"/>
    </row>
    <row r="42" spans="2:7" ht="12.75">
      <c r="B42" s="48" t="s">
        <v>54</v>
      </c>
      <c r="C42" s="110"/>
      <c r="D42" s="110"/>
      <c r="E42" s="110"/>
      <c r="F42" s="116"/>
      <c r="G42" s="114"/>
    </row>
    <row r="43" spans="2:7" ht="12">
      <c r="B43" s="24" t="s">
        <v>87</v>
      </c>
      <c r="C43" s="112">
        <v>6114</v>
      </c>
      <c r="D43" s="112">
        <v>6136</v>
      </c>
      <c r="E43" s="112">
        <v>-22</v>
      </c>
      <c r="F43" s="113">
        <v>-0.35853976531942633</v>
      </c>
      <c r="G43" s="114"/>
    </row>
    <row r="44" spans="2:7" ht="12">
      <c r="B44" s="98" t="s">
        <v>88</v>
      </c>
      <c r="C44" s="123">
        <v>2510</v>
      </c>
      <c r="D44" s="123">
        <v>2388</v>
      </c>
      <c r="E44" s="123">
        <v>122</v>
      </c>
      <c r="F44" s="124">
        <v>5.108877721943049</v>
      </c>
      <c r="G44" s="114"/>
    </row>
    <row r="45" spans="2:6" ht="12">
      <c r="B45" s="304"/>
      <c r="C45" s="67"/>
      <c r="D45" s="67"/>
      <c r="E45" s="67"/>
      <c r="F45" s="70"/>
    </row>
    <row r="46" spans="3:5" ht="12.75" thickBot="1">
      <c r="C46" s="1"/>
      <c r="D46" s="1"/>
      <c r="E46" s="1"/>
    </row>
    <row r="47" spans="2:10" ht="13.5" thickBot="1">
      <c r="B47" s="20" t="s">
        <v>203</v>
      </c>
      <c r="G47" s="9"/>
      <c r="H47" s="9"/>
      <c r="I47" s="9"/>
      <c r="J47" s="9"/>
    </row>
    <row r="48" spans="5:7" ht="12.75">
      <c r="E48" s="327" t="s">
        <v>2</v>
      </c>
      <c r="F48" s="327"/>
      <c r="G48" s="21"/>
    </row>
    <row r="49" spans="2:6" ht="12.75">
      <c r="B49" s="5" t="s">
        <v>3</v>
      </c>
      <c r="C49" s="76">
        <v>44012</v>
      </c>
      <c r="D49" s="76">
        <v>43830</v>
      </c>
      <c r="E49" s="76" t="s">
        <v>189</v>
      </c>
      <c r="F49" s="128" t="s">
        <v>20</v>
      </c>
    </row>
    <row r="50" spans="2:6" ht="12.75">
      <c r="B50" s="67" t="s">
        <v>133</v>
      </c>
      <c r="C50" s="277"/>
      <c r="D50" s="277"/>
      <c r="E50" s="277"/>
      <c r="F50" s="278"/>
    </row>
    <row r="51" spans="2:6" ht="12">
      <c r="B51" s="67" t="s">
        <v>257</v>
      </c>
      <c r="C51" s="67">
        <v>10360488.546479916</v>
      </c>
      <c r="D51" s="67">
        <v>6407045.686709786</v>
      </c>
      <c r="E51" s="67">
        <v>3953442.8597701304</v>
      </c>
      <c r="F51" s="290">
        <v>0.6170461478011318</v>
      </c>
    </row>
    <row r="52" spans="2:6" ht="12">
      <c r="B52" s="67" t="s">
        <v>258</v>
      </c>
      <c r="C52" s="67">
        <v>3724973.86258</v>
      </c>
      <c r="D52" s="67">
        <v>3848149.62334</v>
      </c>
      <c r="E52" s="67">
        <v>-123175.76075999998</v>
      </c>
      <c r="F52" s="290">
        <v>-0.032009088215517366</v>
      </c>
    </row>
    <row r="53" spans="2:6" ht="12">
      <c r="B53" s="67" t="s">
        <v>259</v>
      </c>
      <c r="C53" s="67">
        <v>3306574.73202</v>
      </c>
      <c r="D53" s="67">
        <v>5340158.72563</v>
      </c>
      <c r="E53" s="67">
        <v>-2033583.9936100002</v>
      </c>
      <c r="F53" s="290">
        <v>-0.38080965343779927</v>
      </c>
    </row>
    <row r="54" spans="2:6" ht="12">
      <c r="B54" s="67" t="s">
        <v>260</v>
      </c>
      <c r="C54" s="67">
        <v>133002.33442</v>
      </c>
      <c r="D54" s="67">
        <v>130303.10579</v>
      </c>
      <c r="E54" s="67">
        <v>2699.228629999998</v>
      </c>
      <c r="F54" s="290">
        <v>0.020714998415695074</v>
      </c>
    </row>
    <row r="55" spans="2:6" ht="12">
      <c r="B55" s="67" t="s">
        <v>261</v>
      </c>
      <c r="C55" s="67">
        <v>71760975.58014001</v>
      </c>
      <c r="D55" s="67">
        <v>65670760.26950004</v>
      </c>
      <c r="E55" s="67">
        <v>6090215.31063997</v>
      </c>
      <c r="F55" s="290">
        <v>0.09273861434901788</v>
      </c>
    </row>
    <row r="56" spans="2:6" ht="12">
      <c r="B56" s="67" t="s">
        <v>262</v>
      </c>
      <c r="C56" s="67">
        <v>7125853.23209</v>
      </c>
      <c r="D56" s="67">
        <v>4850360.2548400005</v>
      </c>
      <c r="E56" s="67">
        <v>2275492.9772499995</v>
      </c>
      <c r="F56" s="290">
        <v>0.4691389624058062</v>
      </c>
    </row>
    <row r="57" spans="2:6" ht="12">
      <c r="B57" s="67" t="s">
        <v>263</v>
      </c>
      <c r="C57" s="67">
        <v>64635122.348050006</v>
      </c>
      <c r="D57" s="67">
        <v>60820400.01466004</v>
      </c>
      <c r="E57" s="67">
        <v>3814722.3333899677</v>
      </c>
      <c r="F57" s="290">
        <v>0.06272109904687365</v>
      </c>
    </row>
    <row r="58" spans="2:6" ht="12">
      <c r="B58" s="67" t="s">
        <v>264</v>
      </c>
      <c r="C58" s="67">
        <v>2373439.616680005</v>
      </c>
      <c r="D58" s="67">
        <v>1649634.175110034</v>
      </c>
      <c r="E58" s="67">
        <v>723805.4415699712</v>
      </c>
      <c r="F58" s="290">
        <v>0.4387672445751143</v>
      </c>
    </row>
    <row r="59" spans="2:6" ht="12">
      <c r="B59" s="67" t="s">
        <v>265</v>
      </c>
      <c r="C59" s="67">
        <v>62261682.73137</v>
      </c>
      <c r="D59" s="67">
        <v>59170765.83955</v>
      </c>
      <c r="E59" s="67">
        <v>3090916.8918199986</v>
      </c>
      <c r="F59" s="290">
        <v>0.05223722978677447</v>
      </c>
    </row>
    <row r="60" spans="2:6" ht="12">
      <c r="B60" s="67" t="s">
        <v>266</v>
      </c>
      <c r="C60" s="67">
        <v>409081.54152</v>
      </c>
      <c r="D60" s="67">
        <v>309557.19393</v>
      </c>
      <c r="E60" s="67">
        <v>99524.34759000002</v>
      </c>
      <c r="F60" s="290">
        <v>0.32150552318453113</v>
      </c>
    </row>
    <row r="61" spans="2:6" ht="12">
      <c r="B61" s="67" t="s">
        <v>267</v>
      </c>
      <c r="C61" s="67">
        <v>106962.768489334</v>
      </c>
      <c r="D61" s="67">
        <v>140875.26537229202</v>
      </c>
      <c r="E61" s="67">
        <v>-33912.49688295802</v>
      </c>
      <c r="F61" s="290">
        <v>-0.24072711979166272</v>
      </c>
    </row>
    <row r="62" spans="2:6" ht="12">
      <c r="B62" s="67" t="s">
        <v>268</v>
      </c>
      <c r="C62" s="67">
        <v>0</v>
      </c>
      <c r="D62" s="67">
        <v>12108.3495</v>
      </c>
      <c r="E62" s="67">
        <v>-12108.3495</v>
      </c>
      <c r="F62" s="290">
        <v>-1</v>
      </c>
    </row>
    <row r="63" spans="2:6" ht="12">
      <c r="B63" s="67" t="s">
        <v>269</v>
      </c>
      <c r="C63" s="67">
        <v>458963.38382</v>
      </c>
      <c r="D63" s="67">
        <v>600654.01887</v>
      </c>
      <c r="E63" s="67">
        <v>-141690.63505000004</v>
      </c>
      <c r="F63" s="290">
        <v>-0.23589392661778935</v>
      </c>
    </row>
    <row r="64" spans="2:6" ht="12">
      <c r="B64" s="67" t="s">
        <v>270</v>
      </c>
      <c r="C64" s="67">
        <v>236256.77665</v>
      </c>
      <c r="D64" s="67">
        <v>391935.88062999997</v>
      </c>
      <c r="E64" s="67">
        <v>-155679.10397999996</v>
      </c>
      <c r="F64" s="290">
        <v>-0.3972055422171618</v>
      </c>
    </row>
    <row r="65" spans="2:6" ht="12">
      <c r="B65" s="67" t="s">
        <v>271</v>
      </c>
      <c r="C65" s="67">
        <v>600854.637606342</v>
      </c>
      <c r="D65" s="67">
        <v>687879.897856461</v>
      </c>
      <c r="E65" s="67">
        <v>-87025.26025011903</v>
      </c>
      <c r="F65" s="290">
        <v>-0.12651228873136583</v>
      </c>
    </row>
    <row r="66" spans="2:6" ht="12">
      <c r="B66" s="67" t="s">
        <v>272</v>
      </c>
      <c r="C66" s="67">
        <v>1730827.9281600001</v>
      </c>
      <c r="D66" s="67">
        <v>192917.19497</v>
      </c>
      <c r="E66" s="67">
        <v>1537910.73319</v>
      </c>
      <c r="F66" s="290">
        <v>7.971869658529692</v>
      </c>
    </row>
    <row r="67" spans="2:6" ht="12">
      <c r="B67" s="67"/>
      <c r="C67" s="67"/>
      <c r="D67" s="67"/>
      <c r="E67" s="67"/>
      <c r="F67" s="67"/>
    </row>
    <row r="68" spans="2:6" ht="12">
      <c r="B68" s="275" t="s">
        <v>273</v>
      </c>
      <c r="C68" s="275">
        <v>92828962.09188561</v>
      </c>
      <c r="D68" s="275">
        <v>83732345.21209869</v>
      </c>
      <c r="E68" s="275">
        <v>9096616.879786924</v>
      </c>
      <c r="F68" s="291">
        <v>0.10863922247423845</v>
      </c>
    </row>
    <row r="69" spans="2:6" ht="12">
      <c r="B69" s="67"/>
      <c r="C69" s="67"/>
      <c r="D69" s="67"/>
      <c r="E69" s="67"/>
      <c r="F69" s="80"/>
    </row>
    <row r="70" spans="2:6" ht="12">
      <c r="B70" s="67" t="s">
        <v>274</v>
      </c>
      <c r="C70" s="67"/>
      <c r="D70" s="67"/>
      <c r="E70" s="67"/>
      <c r="F70" s="80"/>
    </row>
    <row r="71" spans="2:6" ht="12">
      <c r="B71" s="67" t="s">
        <v>275</v>
      </c>
      <c r="C71" s="67">
        <v>2579923.56160998</v>
      </c>
      <c r="D71" s="67">
        <v>2823848.53763003</v>
      </c>
      <c r="E71" s="67">
        <v>-243924.97602004977</v>
      </c>
      <c r="F71" s="258">
        <v>-0.08638033264516679</v>
      </c>
    </row>
    <row r="72" spans="2:6" ht="12">
      <c r="B72" s="67" t="s">
        <v>276</v>
      </c>
      <c r="C72" s="67">
        <v>82941113.6424599</v>
      </c>
      <c r="D72" s="67">
        <v>73970769.90198</v>
      </c>
      <c r="E72" s="67">
        <v>8970343.740479901</v>
      </c>
      <c r="F72" s="258">
        <v>0.12126876267972694</v>
      </c>
    </row>
    <row r="73" spans="2:6" ht="12">
      <c r="B73" s="67" t="s">
        <v>277</v>
      </c>
      <c r="C73" s="67">
        <v>72190686.0858099</v>
      </c>
      <c r="D73" s="67">
        <v>64641613.004520014</v>
      </c>
      <c r="E73" s="67">
        <v>7549073.081289887</v>
      </c>
      <c r="F73" s="258">
        <v>0.11678348869113189</v>
      </c>
    </row>
    <row r="74" spans="2:6" ht="12">
      <c r="B74" s="67" t="s">
        <v>278</v>
      </c>
      <c r="C74" s="67">
        <v>11256014.98415</v>
      </c>
      <c r="D74" s="67">
        <v>7336681.1052399995</v>
      </c>
      <c r="E74" s="67">
        <v>3919333.8789100004</v>
      </c>
      <c r="F74" s="258">
        <v>0.5342107449798705</v>
      </c>
    </row>
    <row r="75" spans="2:6" ht="12">
      <c r="B75" s="67" t="s">
        <v>264</v>
      </c>
      <c r="C75" s="67">
        <v>1782610.14162</v>
      </c>
      <c r="D75" s="67">
        <v>1377447.49252001</v>
      </c>
      <c r="E75" s="67">
        <v>405162.6490999898</v>
      </c>
      <c r="F75" s="258">
        <v>0.29414017688525723</v>
      </c>
    </row>
    <row r="76" spans="2:6" ht="12">
      <c r="B76" s="67" t="s">
        <v>265</v>
      </c>
      <c r="C76" s="67">
        <v>59152060.9600399</v>
      </c>
      <c r="D76" s="67">
        <v>55927484.40676</v>
      </c>
      <c r="E76" s="67">
        <v>3224576.553279899</v>
      </c>
      <c r="F76" s="258">
        <v>0.05765638464672554</v>
      </c>
    </row>
    <row r="77" spans="2:6" ht="12">
      <c r="B77" s="67" t="s">
        <v>279</v>
      </c>
      <c r="C77" s="67">
        <v>8354194.88406</v>
      </c>
      <c r="D77" s="67">
        <v>7688412.5019</v>
      </c>
      <c r="E77" s="67">
        <v>665782.3821600005</v>
      </c>
      <c r="F77" s="258">
        <v>0.08659555948584562</v>
      </c>
    </row>
    <row r="78" spans="2:6" ht="12">
      <c r="B78" s="67" t="s">
        <v>280</v>
      </c>
      <c r="C78" s="67">
        <v>2396232.67259002</v>
      </c>
      <c r="D78" s="67">
        <v>1640744.3955599598</v>
      </c>
      <c r="E78" s="67">
        <v>755488.2770300603</v>
      </c>
      <c r="F78" s="258">
        <v>0.46045458334308326</v>
      </c>
    </row>
    <row r="79" spans="2:6" ht="12">
      <c r="B79" s="67" t="s">
        <v>281</v>
      </c>
      <c r="C79" s="67">
        <v>526986.6471</v>
      </c>
      <c r="D79" s="67">
        <v>305415.53899</v>
      </c>
      <c r="E79" s="67">
        <v>221571.10810999997</v>
      </c>
      <c r="F79" s="258">
        <v>0.7254742468006997</v>
      </c>
    </row>
    <row r="80" spans="2:6" ht="12">
      <c r="B80" s="67" t="s">
        <v>282</v>
      </c>
      <c r="C80" s="67">
        <v>0</v>
      </c>
      <c r="D80" s="67">
        <v>750267.33548</v>
      </c>
      <c r="E80" s="67">
        <v>-750267.33548</v>
      </c>
      <c r="F80" s="258">
        <v>-1</v>
      </c>
    </row>
    <row r="81" spans="2:6" ht="12">
      <c r="B81" s="67" t="s">
        <v>283</v>
      </c>
      <c r="C81" s="67">
        <v>429180.62938</v>
      </c>
      <c r="D81" s="67">
        <v>382733.49815</v>
      </c>
      <c r="E81" s="67">
        <v>46447.13123</v>
      </c>
      <c r="F81" s="258">
        <v>0.12135632614994299</v>
      </c>
    </row>
    <row r="82" spans="2:6" ht="12">
      <c r="B82" s="67" t="s">
        <v>284</v>
      </c>
      <c r="C82" s="67">
        <v>579784.835310087</v>
      </c>
      <c r="D82" s="67">
        <v>699346.31863959</v>
      </c>
      <c r="E82" s="67">
        <v>-119561.4833295031</v>
      </c>
      <c r="F82" s="258">
        <v>-0.17096176835831664</v>
      </c>
    </row>
    <row r="83" spans="2:6" ht="12">
      <c r="B83" s="67" t="s">
        <v>285</v>
      </c>
      <c r="C83" s="67">
        <v>1051135.95731</v>
      </c>
      <c r="D83" s="67">
        <v>0</v>
      </c>
      <c r="E83" s="67">
        <v>1051135.95731</v>
      </c>
      <c r="F83" s="258" t="s">
        <v>286</v>
      </c>
    </row>
    <row r="84" spans="2:6" s="70" customFormat="1" ht="12">
      <c r="B84" s="67"/>
      <c r="C84" s="67"/>
      <c r="D84" s="67"/>
      <c r="E84" s="67"/>
      <c r="F84" s="258"/>
    </row>
    <row r="85" spans="2:6" s="70" customFormat="1" ht="12">
      <c r="B85" s="275" t="s">
        <v>150</v>
      </c>
      <c r="C85" s="275">
        <v>88108125.2731702</v>
      </c>
      <c r="D85" s="275">
        <v>78932381.13086991</v>
      </c>
      <c r="E85" s="275">
        <v>9175744.142300293</v>
      </c>
      <c r="F85" s="291">
        <v>0.11624816090479909</v>
      </c>
    </row>
    <row r="86" spans="2:6" s="70" customFormat="1" ht="12">
      <c r="B86" s="67"/>
      <c r="C86" s="67"/>
      <c r="D86" s="67"/>
      <c r="E86" s="67"/>
      <c r="F86" s="258"/>
    </row>
    <row r="87" spans="2:6" s="70" customFormat="1" ht="12">
      <c r="B87" s="67" t="s">
        <v>287</v>
      </c>
      <c r="C87" s="67">
        <v>4622915.183202679</v>
      </c>
      <c r="D87" s="67">
        <v>4612343.35405616</v>
      </c>
      <c r="E87" s="67">
        <v>10571.829146519303</v>
      </c>
      <c r="F87" s="258">
        <v>0.0022920733204353245</v>
      </c>
    </row>
    <row r="88" spans="2:6" s="70" customFormat="1" ht="12">
      <c r="B88" s="67" t="s">
        <v>288</v>
      </c>
      <c r="C88" s="67">
        <v>97921.7560031501</v>
      </c>
      <c r="D88" s="67">
        <v>187620.72077264</v>
      </c>
      <c r="E88" s="67">
        <v>-89698.96476948989</v>
      </c>
      <c r="F88" s="258">
        <v>-0.47808666548183487</v>
      </c>
    </row>
    <row r="89" spans="2:6" s="70" customFormat="1" ht="12">
      <c r="B89" s="67" t="s">
        <v>86</v>
      </c>
      <c r="C89" s="67">
        <v>4720836.93920584</v>
      </c>
      <c r="D89" s="67">
        <v>4799964.07482879</v>
      </c>
      <c r="E89" s="67">
        <v>-79127.13562294934</v>
      </c>
      <c r="F89" s="258">
        <v>-0.0164849433015333</v>
      </c>
    </row>
    <row r="90" spans="2:6" s="70" customFormat="1" ht="12">
      <c r="B90" s="275" t="s">
        <v>153</v>
      </c>
      <c r="C90" s="275">
        <v>92828962.21237601</v>
      </c>
      <c r="D90" s="275">
        <v>83732345.2056984</v>
      </c>
      <c r="E90" s="275">
        <v>9096617.006677613</v>
      </c>
      <c r="F90" s="291">
        <v>0.10863922399797471</v>
      </c>
    </row>
    <row r="91" spans="2:6" s="70" customFormat="1" ht="12.75">
      <c r="B91" s="67"/>
      <c r="C91" s="276"/>
      <c r="D91" s="276"/>
      <c r="E91" s="276"/>
      <c r="F91" s="274"/>
    </row>
    <row r="92" spans="2:6" s="70" customFormat="1" ht="12.75">
      <c r="B92" s="67"/>
      <c r="C92" s="276"/>
      <c r="D92" s="276"/>
      <c r="E92" s="276"/>
      <c r="F92" s="274"/>
    </row>
    <row r="93" s="70" customFormat="1" ht="12.75" thickBot="1">
      <c r="F93" s="88" t="s">
        <v>1</v>
      </c>
    </row>
    <row r="94" ht="18.75" customHeight="1" thickBot="1">
      <c r="B94" s="20" t="s">
        <v>14</v>
      </c>
    </row>
    <row r="96" ht="24.75" customHeight="1">
      <c r="B96" s="289" t="s">
        <v>55</v>
      </c>
    </row>
    <row r="97" spans="2:7" ht="12.75">
      <c r="B97" s="9"/>
      <c r="C97" s="328" t="s">
        <v>289</v>
      </c>
      <c r="D97" s="328"/>
      <c r="E97" s="328"/>
      <c r="F97" s="328"/>
      <c r="G97" s="328"/>
    </row>
    <row r="98" spans="3:7" ht="12.75">
      <c r="C98" s="331">
        <v>2020</v>
      </c>
      <c r="D98" s="331"/>
      <c r="E98" s="224"/>
      <c r="F98" s="331">
        <v>2019</v>
      </c>
      <c r="G98" s="331"/>
    </row>
    <row r="99" spans="2:7" ht="12.75">
      <c r="B99" s="5" t="s">
        <v>15</v>
      </c>
      <c r="C99" s="11" t="s">
        <v>16</v>
      </c>
      <c r="D99" s="10" t="s">
        <v>212</v>
      </c>
      <c r="E99" s="7"/>
      <c r="F99" s="10" t="s">
        <v>16</v>
      </c>
      <c r="G99" s="10" t="s">
        <v>212</v>
      </c>
    </row>
    <row r="100" spans="2:11" ht="12">
      <c r="B100" s="60" t="s">
        <v>183</v>
      </c>
      <c r="C100" s="149">
        <v>0.07293474298117791</v>
      </c>
      <c r="D100" s="149">
        <v>0.0053721886942932</v>
      </c>
      <c r="E100" s="149"/>
      <c r="F100" s="149">
        <v>0.06588822421339428</v>
      </c>
      <c r="G100" s="149">
        <v>0.005140868597581528</v>
      </c>
      <c r="H100" s="130"/>
      <c r="I100" s="130"/>
      <c r="K100" s="2"/>
    </row>
    <row r="101" spans="2:11" ht="12">
      <c r="B101" s="60" t="s">
        <v>184</v>
      </c>
      <c r="C101" s="149">
        <v>0.03608240109058246</v>
      </c>
      <c r="D101" s="149">
        <v>0.0012538635844057985</v>
      </c>
      <c r="E101" s="149"/>
      <c r="F101" s="149">
        <v>0.034960723136076635</v>
      </c>
      <c r="G101" s="149">
        <v>0.003146581517145133</v>
      </c>
      <c r="H101" s="130"/>
      <c r="I101" s="130"/>
      <c r="K101" s="2"/>
    </row>
    <row r="102" spans="2:11" ht="15.75" customHeight="1">
      <c r="B102" s="60" t="s">
        <v>185</v>
      </c>
      <c r="C102" s="149">
        <v>0.6941626317298526</v>
      </c>
      <c r="D102" s="149">
        <v>0.019751972282343596</v>
      </c>
      <c r="E102" s="149"/>
      <c r="F102" s="149">
        <v>0.7041627351850279</v>
      </c>
      <c r="G102" s="149">
        <v>0.020944231010629002</v>
      </c>
      <c r="H102" s="130"/>
      <c r="I102" s="130"/>
      <c r="K102" s="2"/>
    </row>
    <row r="103" spans="2:11" ht="12.75">
      <c r="B103" s="60" t="s">
        <v>186</v>
      </c>
      <c r="C103" s="149">
        <v>0.13146281371477617</v>
      </c>
      <c r="D103" s="149">
        <v>0.017376277843390443</v>
      </c>
      <c r="E103" s="149"/>
      <c r="F103" s="149">
        <v>0.1456385943084602</v>
      </c>
      <c r="G103" s="149">
        <v>0.021145675498601524</v>
      </c>
      <c r="H103" s="130"/>
      <c r="I103" s="130"/>
      <c r="J103" s="4"/>
      <c r="K103" s="2"/>
    </row>
    <row r="104" spans="2:11" ht="12.75">
      <c r="B104" s="145" t="s">
        <v>210</v>
      </c>
      <c r="C104" s="149">
        <v>0.10333520006786177</v>
      </c>
      <c r="D104" s="149">
        <v>0.018372024602393816</v>
      </c>
      <c r="E104" s="149"/>
      <c r="F104" s="149">
        <v>0.09010693819871154</v>
      </c>
      <c r="G104" s="149">
        <v>0.02434269836858984</v>
      </c>
      <c r="H104" s="130"/>
      <c r="I104" s="130"/>
      <c r="J104" s="4"/>
      <c r="K104" s="2"/>
    </row>
    <row r="105" spans="2:11" ht="12">
      <c r="B105" s="60" t="s">
        <v>187</v>
      </c>
      <c r="C105" s="149">
        <v>0.006766381597331351</v>
      </c>
      <c r="D105" s="149">
        <v>0.05217261331949278</v>
      </c>
      <c r="E105" s="149"/>
      <c r="F105" s="149">
        <v>0.006145543519954707</v>
      </c>
      <c r="G105" s="149">
        <v>0.025027400053041184</v>
      </c>
      <c r="H105" s="130"/>
      <c r="I105" s="130"/>
      <c r="K105" s="2"/>
    </row>
    <row r="106" spans="2:11" ht="12">
      <c r="B106" s="250" t="s">
        <v>204</v>
      </c>
      <c r="C106" s="149"/>
      <c r="D106" s="149">
        <v>-0.0006</v>
      </c>
      <c r="E106" s="149"/>
      <c r="F106" s="149"/>
      <c r="G106" s="149">
        <v>-0.00030513869455184</v>
      </c>
      <c r="H106" s="130"/>
      <c r="I106" s="130"/>
      <c r="K106" s="2"/>
    </row>
    <row r="107" spans="2:11" ht="12.75">
      <c r="B107" s="131" t="s">
        <v>72</v>
      </c>
      <c r="C107" s="149">
        <v>0.9414089711137205</v>
      </c>
      <c r="D107" s="149">
        <v>0.01722026754675405</v>
      </c>
      <c r="E107" s="149"/>
      <c r="F107" s="149">
        <v>0.9567958203629139</v>
      </c>
      <c r="G107" s="149">
        <v>0.01873544858893495</v>
      </c>
      <c r="H107" s="130"/>
      <c r="I107" s="130"/>
      <c r="K107" s="2"/>
    </row>
    <row r="108" spans="2:11" ht="12">
      <c r="B108" s="60" t="s">
        <v>188</v>
      </c>
      <c r="C108" s="149">
        <v>0.058591028886279484</v>
      </c>
      <c r="D108" s="149"/>
      <c r="E108" s="149"/>
      <c r="F108" s="149">
        <v>0.04320417963708608</v>
      </c>
      <c r="G108" s="149"/>
      <c r="H108" s="130"/>
      <c r="I108" s="130"/>
      <c r="K108" s="2"/>
    </row>
    <row r="109" spans="2:11" ht="12.75">
      <c r="B109" s="18" t="s">
        <v>36</v>
      </c>
      <c r="C109" s="151">
        <v>1</v>
      </c>
      <c r="D109" s="151">
        <v>0.01621131435349272</v>
      </c>
      <c r="E109" s="151"/>
      <c r="F109" s="151">
        <v>1</v>
      </c>
      <c r="G109" s="151">
        <v>0.017925998902517216</v>
      </c>
      <c r="H109" s="130"/>
      <c r="I109" s="130"/>
      <c r="K109" s="2"/>
    </row>
    <row r="110" spans="3:11" ht="12">
      <c r="C110" s="149"/>
      <c r="D110" s="149"/>
      <c r="E110" s="149"/>
      <c r="F110" s="149"/>
      <c r="G110" s="149"/>
      <c r="H110" s="130"/>
      <c r="I110" s="130"/>
      <c r="K110" s="2"/>
    </row>
    <row r="111" spans="2:11" ht="12">
      <c r="B111" s="60" t="s">
        <v>73</v>
      </c>
      <c r="C111" s="149">
        <v>0.09006819546359225</v>
      </c>
      <c r="D111" s="149">
        <v>0.0019214341194388892</v>
      </c>
      <c r="E111" s="149"/>
      <c r="F111" s="149">
        <v>0.08504462884979569</v>
      </c>
      <c r="G111" s="149">
        <v>0.0031228833025203693</v>
      </c>
      <c r="H111" s="130"/>
      <c r="I111" s="130"/>
      <c r="K111" s="2"/>
    </row>
    <row r="112" spans="2:11" ht="12">
      <c r="B112" s="60" t="s">
        <v>67</v>
      </c>
      <c r="C112" s="149">
        <v>0.02804943884257005</v>
      </c>
      <c r="D112" s="149">
        <v>0.013557498090589955</v>
      </c>
      <c r="E112" s="149"/>
      <c r="F112" s="149">
        <v>0.04251134505446865</v>
      </c>
      <c r="G112" s="149">
        <v>0.016418927094328024</v>
      </c>
      <c r="H112" s="130"/>
      <c r="I112" s="130"/>
      <c r="K112" s="2"/>
    </row>
    <row r="113" spans="2:11" ht="12">
      <c r="B113" s="60" t="s">
        <v>75</v>
      </c>
      <c r="C113" s="149">
        <v>0.7634199057328969</v>
      </c>
      <c r="D113" s="149">
        <v>0.0006019670751527574</v>
      </c>
      <c r="E113" s="149"/>
      <c r="F113" s="149">
        <v>0.7427523237327212</v>
      </c>
      <c r="G113" s="149">
        <v>0.0006016051193662418</v>
      </c>
      <c r="H113" s="130"/>
      <c r="I113" s="130"/>
      <c r="K113" s="2"/>
    </row>
    <row r="114" spans="2:11" ht="12">
      <c r="B114" s="15" t="s">
        <v>69</v>
      </c>
      <c r="C114" s="149">
        <v>0.6781107495435165</v>
      </c>
      <c r="D114" s="149">
        <v>0.00028948547093580427</v>
      </c>
      <c r="E114" s="149"/>
      <c r="F114" s="149">
        <v>0.6547408173808503</v>
      </c>
      <c r="G114" s="149">
        <v>0.0004823931922159201</v>
      </c>
      <c r="H114" s="130"/>
      <c r="I114" s="130"/>
      <c r="K114" s="2"/>
    </row>
    <row r="115" spans="2:11" ht="12">
      <c r="B115" s="15" t="s">
        <v>81</v>
      </c>
      <c r="C115" s="149">
        <v>0.08530915618938055</v>
      </c>
      <c r="D115" s="149">
        <v>0.0030858403698753216</v>
      </c>
      <c r="E115" s="149"/>
      <c r="F115" s="149">
        <v>0.08801150635187081</v>
      </c>
      <c r="G115" s="149">
        <v>0.0014884540992245305</v>
      </c>
      <c r="H115" s="130"/>
      <c r="I115" s="130"/>
      <c r="K115" s="2"/>
    </row>
    <row r="116" spans="2:11" ht="12">
      <c r="B116" s="60" t="s">
        <v>13</v>
      </c>
      <c r="C116" s="149">
        <v>0.009894451402571338</v>
      </c>
      <c r="D116" s="149">
        <v>0.02429175220716932</v>
      </c>
      <c r="E116" s="149"/>
      <c r="F116" s="149">
        <v>0.014893268001985493</v>
      </c>
      <c r="G116" s="149">
        <v>0.034723514232286944</v>
      </c>
      <c r="H116" s="130"/>
      <c r="I116" s="130"/>
      <c r="K116" s="2"/>
    </row>
    <row r="117" spans="2:11" ht="12">
      <c r="B117" s="251" t="s">
        <v>205</v>
      </c>
      <c r="C117" s="149"/>
      <c r="D117" s="149">
        <v>0.0004</v>
      </c>
      <c r="E117" s="149"/>
      <c r="F117" s="149"/>
      <c r="G117" s="149">
        <v>0.0011997990864304393</v>
      </c>
      <c r="H117" s="130"/>
      <c r="I117" s="130"/>
      <c r="K117" s="2"/>
    </row>
    <row r="118" spans="2:11" ht="12.75">
      <c r="B118" s="4" t="s">
        <v>74</v>
      </c>
      <c r="C118" s="149">
        <v>0.8914799828279402</v>
      </c>
      <c r="D118" s="149">
        <v>0.001810769731236091</v>
      </c>
      <c r="E118" s="149"/>
      <c r="F118" s="149">
        <v>0.8852146472397309</v>
      </c>
      <c r="G118" s="149">
        <v>0.0031273644167766354</v>
      </c>
      <c r="H118" s="130"/>
      <c r="I118" s="130"/>
      <c r="K118" s="2"/>
    </row>
    <row r="119" spans="2:11" ht="12">
      <c r="B119" s="62" t="s">
        <v>12</v>
      </c>
      <c r="C119" s="149">
        <v>0.10852001717205985</v>
      </c>
      <c r="D119" s="149"/>
      <c r="E119" s="149"/>
      <c r="F119" s="149">
        <v>0.1147853527602691</v>
      </c>
      <c r="G119" s="149"/>
      <c r="H119" s="130"/>
      <c r="I119" s="130"/>
      <c r="K119" s="2"/>
    </row>
    <row r="120" spans="2:11" ht="12.75">
      <c r="B120" s="18" t="s">
        <v>76</v>
      </c>
      <c r="C120" s="151">
        <v>0.9999999999999999</v>
      </c>
      <c r="D120" s="151">
        <v>0.0016142649689077043</v>
      </c>
      <c r="E120" s="151"/>
      <c r="F120" s="151">
        <v>0.9999999999999999</v>
      </c>
      <c r="G120" s="151">
        <v>0.002768388788987016</v>
      </c>
      <c r="H120" s="130"/>
      <c r="I120" s="130"/>
      <c r="K120" s="2"/>
    </row>
    <row r="121" spans="2:11" ht="12.75">
      <c r="B121" s="12"/>
      <c r="C121" s="149"/>
      <c r="D121" s="149"/>
      <c r="E121" s="149"/>
      <c r="F121" s="149"/>
      <c r="G121" s="149"/>
      <c r="H121" s="130"/>
      <c r="I121" s="130"/>
      <c r="K121" s="2"/>
    </row>
    <row r="122" spans="2:11" ht="12.75">
      <c r="B122" s="12" t="s">
        <v>78</v>
      </c>
      <c r="C122" s="149"/>
      <c r="D122" s="150">
        <v>0.01915000520719084</v>
      </c>
      <c r="E122" s="150"/>
      <c r="F122" s="150"/>
      <c r="G122" s="150">
        <v>0.02034262589126276</v>
      </c>
      <c r="H122" s="130"/>
      <c r="I122" s="130"/>
      <c r="K122" s="2"/>
    </row>
    <row r="123" spans="2:9" ht="12.75">
      <c r="B123" s="12" t="s">
        <v>77</v>
      </c>
      <c r="C123" s="149"/>
      <c r="D123" s="150">
        <v>0.015409497815517958</v>
      </c>
      <c r="E123" s="150"/>
      <c r="F123" s="150"/>
      <c r="G123" s="150">
        <v>0.015608084172158317</v>
      </c>
      <c r="H123" s="130"/>
      <c r="I123" s="130"/>
    </row>
    <row r="124" spans="2:6" ht="12.75">
      <c r="B124" s="12"/>
      <c r="C124" s="149"/>
      <c r="D124" s="149"/>
      <c r="E124" s="149"/>
      <c r="F124" s="130"/>
    </row>
    <row r="125" spans="2:13" ht="12.75">
      <c r="B125" s="12"/>
      <c r="C125" s="73"/>
      <c r="D125" s="73"/>
      <c r="E125" s="73"/>
      <c r="F125" s="73"/>
      <c r="G125" s="70"/>
      <c r="H125" s="70"/>
      <c r="I125" s="70"/>
      <c r="J125" s="70"/>
      <c r="K125" s="70"/>
      <c r="L125" s="70"/>
      <c r="M125" s="70"/>
    </row>
    <row r="126" spans="2:13" ht="12.75">
      <c r="B126" s="4" t="s">
        <v>56</v>
      </c>
      <c r="C126" s="73"/>
      <c r="D126" s="73"/>
      <c r="E126" s="73"/>
      <c r="F126" s="73"/>
      <c r="G126" s="70"/>
      <c r="H126" s="70"/>
      <c r="I126" s="70"/>
      <c r="J126" s="70"/>
      <c r="K126" s="70"/>
      <c r="L126" s="70"/>
      <c r="M126" s="70"/>
    </row>
    <row r="127" spans="2:15" ht="12.75">
      <c r="B127" s="9"/>
      <c r="C127" s="108"/>
      <c r="D127" s="109"/>
      <c r="E127" s="109"/>
      <c r="F127" s="109"/>
      <c r="G127" s="109"/>
      <c r="H127" s="106"/>
      <c r="I127" s="106"/>
      <c r="J127" s="106"/>
      <c r="K127" s="106"/>
      <c r="L127" s="107"/>
      <c r="M127" s="106"/>
      <c r="N127" s="106"/>
      <c r="O127" s="70"/>
    </row>
    <row r="128" spans="3:15" ht="12.75">
      <c r="C128" s="329" t="s">
        <v>290</v>
      </c>
      <c r="D128" s="329"/>
      <c r="E128" s="329" t="s">
        <v>291</v>
      </c>
      <c r="F128" s="329"/>
      <c r="G128" s="329" t="s">
        <v>292</v>
      </c>
      <c r="H128" s="329"/>
      <c r="I128" s="329" t="s">
        <v>293</v>
      </c>
      <c r="J128" s="329"/>
      <c r="K128" s="329" t="s">
        <v>294</v>
      </c>
      <c r="L128" s="329"/>
      <c r="M128" s="329"/>
      <c r="N128" s="329"/>
      <c r="O128" s="70"/>
    </row>
    <row r="129" spans="2:13" ht="12.75">
      <c r="B129" s="5" t="s">
        <v>15</v>
      </c>
      <c r="C129" s="68" t="s">
        <v>16</v>
      </c>
      <c r="D129" s="228" t="s">
        <v>17</v>
      </c>
      <c r="E129" s="68" t="s">
        <v>16</v>
      </c>
      <c r="F129" s="228" t="s">
        <v>17</v>
      </c>
      <c r="G129" s="68" t="s">
        <v>16</v>
      </c>
      <c r="H129" s="228" t="s">
        <v>17</v>
      </c>
      <c r="I129" s="68" t="s">
        <v>16</v>
      </c>
      <c r="J129" s="228" t="s">
        <v>17</v>
      </c>
      <c r="K129" s="68" t="s">
        <v>16</v>
      </c>
      <c r="L129" s="228" t="s">
        <v>17</v>
      </c>
      <c r="M129" s="70"/>
    </row>
    <row r="130" spans="2:14" ht="12">
      <c r="B130" s="60" t="s">
        <v>68</v>
      </c>
      <c r="C130" s="149">
        <v>0.06848204023757397</v>
      </c>
      <c r="D130" s="149">
        <v>0.005918928851690528</v>
      </c>
      <c r="E130" s="149">
        <v>0.07756860399129031</v>
      </c>
      <c r="F130" s="149">
        <v>0.004869856528103749</v>
      </c>
      <c r="G130" s="149">
        <v>0.07466916415975158</v>
      </c>
      <c r="H130" s="149">
        <v>0.004350312754009671</v>
      </c>
      <c r="I130" s="149">
        <v>0.07811972003396073</v>
      </c>
      <c r="J130" s="149">
        <v>0.00409513668395607</v>
      </c>
      <c r="K130" s="149">
        <v>0.0609299976944214</v>
      </c>
      <c r="L130" s="149">
        <v>0.005447091202491591</v>
      </c>
      <c r="M130" s="144"/>
      <c r="N130" s="143"/>
    </row>
    <row r="131" spans="2:14" ht="12">
      <c r="B131" s="60" t="s">
        <v>66</v>
      </c>
      <c r="C131" s="149">
        <v>0.037249895299129296</v>
      </c>
      <c r="D131" s="149">
        <v>0.0012760657519473753</v>
      </c>
      <c r="E131" s="149">
        <v>0.034867407365638994</v>
      </c>
      <c r="F131" s="149">
        <v>0.0012291793264477115</v>
      </c>
      <c r="G131" s="149">
        <v>0.03878942204334967</v>
      </c>
      <c r="H131" s="149">
        <v>0.0030563098081968507</v>
      </c>
      <c r="I131" s="149">
        <v>0.035279321779877214</v>
      </c>
      <c r="J131" s="149">
        <v>0.0031302657292230506</v>
      </c>
      <c r="K131" s="149">
        <v>0.031522598736462605</v>
      </c>
      <c r="L131" s="149">
        <v>0.004271872619836454</v>
      </c>
      <c r="M131" s="144"/>
      <c r="N131" s="143"/>
    </row>
    <row r="132" spans="2:14" ht="12">
      <c r="B132" s="60" t="s">
        <v>79</v>
      </c>
      <c r="C132" s="149">
        <v>0.6940354149573974</v>
      </c>
      <c r="D132" s="149">
        <v>0.0190562773794041</v>
      </c>
      <c r="E132" s="149">
        <v>0.6942950243182775</v>
      </c>
      <c r="F132" s="149">
        <v>0.020475700824755763</v>
      </c>
      <c r="G132" s="149">
        <v>0.696873554153476</v>
      </c>
      <c r="H132" s="149">
        <v>0.020413834353125954</v>
      </c>
      <c r="I132" s="149">
        <v>0.6965147463774041</v>
      </c>
      <c r="J132" s="149">
        <v>0.02057039266120818</v>
      </c>
      <c r="K132" s="149">
        <v>0.701517903131962</v>
      </c>
      <c r="L132" s="149">
        <v>0.020839643099352323</v>
      </c>
      <c r="M132" s="144"/>
      <c r="N132" s="143"/>
    </row>
    <row r="133" spans="2:14" ht="12">
      <c r="B133" s="60" t="s">
        <v>70</v>
      </c>
      <c r="C133" s="149">
        <v>0.1340703535124406</v>
      </c>
      <c r="D133" s="149">
        <v>0.016836899578586424</v>
      </c>
      <c r="E133" s="149">
        <v>0.1287491861280098</v>
      </c>
      <c r="F133" s="149">
        <v>0.017960800035042666</v>
      </c>
      <c r="G133" s="149">
        <v>0.13869131042241983</v>
      </c>
      <c r="H133" s="149">
        <v>0.01890355737453878</v>
      </c>
      <c r="I133" s="149">
        <v>0.13903766423451883</v>
      </c>
      <c r="J133" s="149">
        <v>0.01984774594160955</v>
      </c>
      <c r="K133" s="149">
        <v>0.15544586482408726</v>
      </c>
      <c r="L133" s="149">
        <v>0.01936904064947221</v>
      </c>
      <c r="M133" s="144"/>
      <c r="N133" s="143"/>
    </row>
    <row r="134" spans="2:14" ht="12">
      <c r="B134" s="145" t="s">
        <v>210</v>
      </c>
      <c r="C134" s="149">
        <v>0.10708916821933608</v>
      </c>
      <c r="D134" s="149">
        <v>0.01733632509881062</v>
      </c>
      <c r="E134" s="149">
        <v>0.09942850167545095</v>
      </c>
      <c r="F134" s="149">
        <v>0.019532905643432567</v>
      </c>
      <c r="G134" s="149">
        <v>0.10080970196929534</v>
      </c>
      <c r="H134" s="149">
        <v>0.01960189982162335</v>
      </c>
      <c r="I134" s="149">
        <v>0.09737442779307467</v>
      </c>
      <c r="J134" s="149">
        <v>0.022258547427575454</v>
      </c>
      <c r="K134" s="149">
        <v>0.09572791626837189</v>
      </c>
      <c r="L134" s="149">
        <v>0.022988425387650925</v>
      </c>
      <c r="M134" s="144"/>
      <c r="N134" s="143"/>
    </row>
    <row r="135" spans="2:14" ht="12">
      <c r="B135" s="60" t="s">
        <v>71</v>
      </c>
      <c r="C135" s="149">
        <v>0.005501046433605639</v>
      </c>
      <c r="D135" s="149">
        <v>0.009671251114305902</v>
      </c>
      <c r="E135" s="149">
        <v>0.00808319693793212</v>
      </c>
      <c r="F135" s="149">
        <v>0.08227384737148521</v>
      </c>
      <c r="G135" s="149">
        <v>0.0063772413318917195</v>
      </c>
      <c r="H135" s="149">
        <v>0.01680482662722778</v>
      </c>
      <c r="I135" s="149">
        <v>0.005719877138743717</v>
      </c>
      <c r="J135" s="149">
        <v>0.025384299872182395</v>
      </c>
      <c r="K135" s="149">
        <v>0.006566908444522238</v>
      </c>
      <c r="L135" s="149">
        <v>0.013447980439224724</v>
      </c>
      <c r="M135" s="144"/>
      <c r="N135" s="143"/>
    </row>
    <row r="136" spans="2:14" ht="12">
      <c r="B136" s="250" t="s">
        <v>204</v>
      </c>
      <c r="C136" s="149"/>
      <c r="D136" s="149">
        <v>-0.0006</v>
      </c>
      <c r="E136" s="149"/>
      <c r="F136" s="149">
        <v>-0.0006</v>
      </c>
      <c r="G136" s="149"/>
      <c r="H136" s="149">
        <v>-0.000232589438613186</v>
      </c>
      <c r="I136" s="149"/>
      <c r="J136" s="149">
        <v>-0.000234863128009619</v>
      </c>
      <c r="K136" s="149"/>
      <c r="L136" s="149">
        <v>-0.000282815729707651</v>
      </c>
      <c r="M136" s="144"/>
      <c r="N136" s="143"/>
    </row>
    <row r="137" spans="2:14" ht="12">
      <c r="B137" s="61" t="s">
        <v>72</v>
      </c>
      <c r="C137" s="149">
        <v>0.9393387504401471</v>
      </c>
      <c r="D137" s="149">
        <v>0.016399814662229995</v>
      </c>
      <c r="E137" s="149">
        <v>0.9435634187411487</v>
      </c>
      <c r="F137" s="149">
        <v>0.018070277653628578</v>
      </c>
      <c r="G137" s="149">
        <v>0.9554006921108887</v>
      </c>
      <c r="H137" s="149">
        <v>0.01763076502525979</v>
      </c>
      <c r="I137" s="149">
        <v>0.9546713295645045</v>
      </c>
      <c r="J137" s="149">
        <v>0.017897568851047332</v>
      </c>
      <c r="K137" s="149">
        <v>0.9559832728314558</v>
      </c>
      <c r="L137" s="149">
        <v>0.01846789917051948</v>
      </c>
      <c r="M137" s="144"/>
      <c r="N137" s="143"/>
    </row>
    <row r="138" spans="2:14" ht="12">
      <c r="B138" s="63" t="s">
        <v>10</v>
      </c>
      <c r="C138" s="149">
        <v>0.06066124955985279</v>
      </c>
      <c r="D138" s="149">
        <v>0</v>
      </c>
      <c r="E138" s="149">
        <v>0.05643658125885137</v>
      </c>
      <c r="F138" s="149">
        <v>0</v>
      </c>
      <c r="G138" s="149">
        <v>0.04459930788911127</v>
      </c>
      <c r="H138" s="149">
        <v>0</v>
      </c>
      <c r="I138" s="149">
        <v>0.04532867043549544</v>
      </c>
      <c r="J138" s="149">
        <v>0</v>
      </c>
      <c r="K138" s="149">
        <v>0.044016727168544136</v>
      </c>
      <c r="L138" s="149">
        <v>0</v>
      </c>
      <c r="M138" s="144"/>
      <c r="N138" s="143"/>
    </row>
    <row r="139" spans="2:14" ht="12.75">
      <c r="B139" s="18" t="s">
        <v>36</v>
      </c>
      <c r="C139" s="259">
        <v>1</v>
      </c>
      <c r="D139" s="259">
        <v>0.015404981412269128</v>
      </c>
      <c r="E139" s="259">
        <v>1</v>
      </c>
      <c r="F139" s="259">
        <v>0.017050452960459563</v>
      </c>
      <c r="G139" s="259">
        <v>1</v>
      </c>
      <c r="H139" s="259">
        <v>0.016844445107577655</v>
      </c>
      <c r="I139" s="259">
        <v>1</v>
      </c>
      <c r="J139" s="259">
        <v>0.01708629585100162</v>
      </c>
      <c r="K139" s="259">
        <v>1</v>
      </c>
      <c r="L139" s="259">
        <v>0.01765500269135454</v>
      </c>
      <c r="M139" s="70"/>
      <c r="N139" s="143"/>
    </row>
    <row r="140" spans="3:13" ht="12"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70"/>
    </row>
    <row r="141" spans="2:13" ht="12">
      <c r="B141" t="s">
        <v>73</v>
      </c>
      <c r="C141" s="149">
        <v>0.09319028591606285</v>
      </c>
      <c r="D141" s="149">
        <v>0.0014866620871491194</v>
      </c>
      <c r="E141" s="149">
        <v>0.08681908273022487</v>
      </c>
      <c r="F141" s="149">
        <v>0.0024070986081037994</v>
      </c>
      <c r="G141" s="149">
        <v>0.08165282353458382</v>
      </c>
      <c r="H141" s="149">
        <v>0.003270466745296341</v>
      </c>
      <c r="I141" s="149">
        <v>0.08138416572472053</v>
      </c>
      <c r="J141" s="149">
        <v>0.0037999347207559545</v>
      </c>
      <c r="K141" s="149">
        <v>0.08390511913488832</v>
      </c>
      <c r="L141" s="149">
        <v>0.0029113637392812635</v>
      </c>
      <c r="M141" s="70"/>
    </row>
    <row r="142" spans="2:13" ht="12">
      <c r="B142" t="s">
        <v>67</v>
      </c>
      <c r="C142" s="149">
        <v>0.028634237044783437</v>
      </c>
      <c r="D142" s="149">
        <v>0.013649553686180819</v>
      </c>
      <c r="E142" s="149">
        <v>0.027440848119723346</v>
      </c>
      <c r="F142" s="149">
        <v>0.01345753087932051</v>
      </c>
      <c r="G142" s="149">
        <v>0.029870760761321655</v>
      </c>
      <c r="H142" s="149">
        <v>0.012758447745936609</v>
      </c>
      <c r="I142" s="149">
        <v>0.03260313679835188</v>
      </c>
      <c r="J142" s="149">
        <v>0.013001666218703144</v>
      </c>
      <c r="K142" s="149">
        <v>0.040489627218114804</v>
      </c>
      <c r="L142" s="149">
        <v>0.01405104414348312</v>
      </c>
      <c r="M142" s="70"/>
    </row>
    <row r="143" spans="2:13" ht="12">
      <c r="B143" t="s">
        <v>75</v>
      </c>
      <c r="C143" s="149">
        <v>0.7626563613484787</v>
      </c>
      <c r="D143" s="149">
        <v>0.0005914513710018375</v>
      </c>
      <c r="E143" s="149">
        <v>0.7642145149281367</v>
      </c>
      <c r="F143" s="149">
        <v>0.0006128882981046445</v>
      </c>
      <c r="G143" s="149">
        <v>0.7676774915300263</v>
      </c>
      <c r="H143" s="149">
        <v>0.0005475613915231443</v>
      </c>
      <c r="I143" s="149">
        <v>0.7617231543752904</v>
      </c>
      <c r="J143" s="149">
        <v>0.0006027088567076219</v>
      </c>
      <c r="K143" s="149">
        <v>0.7432029459043632</v>
      </c>
      <c r="L143" s="149">
        <v>0.0006255708428684976</v>
      </c>
      <c r="M143" s="70"/>
    </row>
    <row r="144" spans="2:13" ht="12">
      <c r="B144" s="15" t="s">
        <v>69</v>
      </c>
      <c r="C144" s="149">
        <v>0.6774897763946194</v>
      </c>
      <c r="D144" s="149">
        <v>0.0002509006899325397</v>
      </c>
      <c r="E144" s="149">
        <v>0.6787569869911096</v>
      </c>
      <c r="F144" s="149">
        <v>0.00032956510718888763</v>
      </c>
      <c r="G144" s="149">
        <v>0.6814554799236435</v>
      </c>
      <c r="H144" s="149">
        <v>0.00036922593680148777</v>
      </c>
      <c r="I144" s="149">
        <v>0.6728044017728706</v>
      </c>
      <c r="J144" s="149">
        <v>0.00044066845855821914</v>
      </c>
      <c r="K144" s="149">
        <v>0.6550435594710428</v>
      </c>
      <c r="L144" s="149">
        <v>0.000482362923534742</v>
      </c>
      <c r="M144" s="70"/>
    </row>
    <row r="145" spans="2:13" ht="12">
      <c r="B145" s="15" t="s">
        <v>11</v>
      </c>
      <c r="C145" s="149">
        <v>0.0851665849538593</v>
      </c>
      <c r="D145" s="149">
        <v>0.0033004904253876735</v>
      </c>
      <c r="E145" s="149">
        <v>0.08545752793702717</v>
      </c>
      <c r="F145" s="149">
        <v>0.0028632177898773943</v>
      </c>
      <c r="G145" s="149">
        <v>0.08622201160638278</v>
      </c>
      <c r="H145" s="149">
        <v>0.001957035267400002</v>
      </c>
      <c r="I145" s="149">
        <v>0.08891875260241976</v>
      </c>
      <c r="J145" s="149">
        <v>0.0018287887324275605</v>
      </c>
      <c r="K145" s="149">
        <v>0.08815938643332039</v>
      </c>
      <c r="L145" s="149">
        <v>0.0016896370645155452</v>
      </c>
      <c r="M145" s="70"/>
    </row>
    <row r="146" spans="2:13" ht="12">
      <c r="B146" t="s">
        <v>13</v>
      </c>
      <c r="C146" s="149">
        <v>0.009658488244393871</v>
      </c>
      <c r="D146" s="149">
        <v>0.02441296597174504</v>
      </c>
      <c r="E146" s="149">
        <v>0.010140014724169947</v>
      </c>
      <c r="F146" s="149">
        <v>0.024171597218068573</v>
      </c>
      <c r="G146" s="149">
        <v>0.010369113649423932</v>
      </c>
      <c r="H146" s="149">
        <v>0.02422163012750196</v>
      </c>
      <c r="I146" s="149">
        <v>0.01339005081488905</v>
      </c>
      <c r="J146" s="149">
        <v>0.032420927364902</v>
      </c>
      <c r="K146" s="149">
        <v>0.014581990728195928</v>
      </c>
      <c r="L146" s="149">
        <v>0.03473618325327259</v>
      </c>
      <c r="M146" s="70"/>
    </row>
    <row r="147" spans="2:13" ht="12">
      <c r="B147" s="251" t="s">
        <v>205</v>
      </c>
      <c r="C147" s="149"/>
      <c r="D147" s="149">
        <v>0.0003</v>
      </c>
      <c r="E147" s="149"/>
      <c r="F147" s="149">
        <v>0.0005</v>
      </c>
      <c r="G147" s="149"/>
      <c r="H147" s="149">
        <v>0.0009907783021550804</v>
      </c>
      <c r="I147" s="149"/>
      <c r="J147" s="149">
        <v>0.001110466441711615</v>
      </c>
      <c r="K147" s="149"/>
      <c r="L147" s="149">
        <v>0.0012058888164198432</v>
      </c>
      <c r="M147" s="70"/>
    </row>
    <row r="148" spans="2:13" ht="12">
      <c r="B148" s="61" t="s">
        <v>80</v>
      </c>
      <c r="C148" s="149">
        <v>0.8941885351144474</v>
      </c>
      <c r="D148" s="149">
        <v>0.0016321615345931783</v>
      </c>
      <c r="E148" s="149">
        <v>0.888661233064903</v>
      </c>
      <c r="F148" s="149">
        <v>0.001997800710103742</v>
      </c>
      <c r="G148" s="149">
        <v>0.8895926652484675</v>
      </c>
      <c r="H148" s="149">
        <v>0.0023104330775587396</v>
      </c>
      <c r="I148" s="149">
        <v>0.8891181023980266</v>
      </c>
      <c r="J148" s="149">
        <v>0.0027368312174867455</v>
      </c>
      <c r="K148" s="149">
        <v>0.8821945874509277</v>
      </c>
      <c r="L148" s="149">
        <v>0.0029905374726280167</v>
      </c>
      <c r="M148" s="70"/>
    </row>
    <row r="149" spans="2:13" ht="12">
      <c r="B149" t="s">
        <v>12</v>
      </c>
      <c r="C149" s="149">
        <v>0.10581146488555265</v>
      </c>
      <c r="D149" s="149">
        <v>0</v>
      </c>
      <c r="E149" s="149">
        <v>0.1113387669350969</v>
      </c>
      <c r="F149" s="149">
        <v>0</v>
      </c>
      <c r="G149" s="149">
        <v>0.11040733475153242</v>
      </c>
      <c r="H149" s="149">
        <v>0</v>
      </c>
      <c r="I149" s="149">
        <v>0.11088189760197337</v>
      </c>
      <c r="J149" s="149">
        <v>0</v>
      </c>
      <c r="K149" s="149">
        <v>0.11780541254907226</v>
      </c>
      <c r="L149" s="149">
        <v>0</v>
      </c>
      <c r="M149" s="70"/>
    </row>
    <row r="150" spans="2:13" ht="12.75">
      <c r="B150" s="18" t="s">
        <v>76</v>
      </c>
      <c r="C150" s="259">
        <v>1</v>
      </c>
      <c r="D150" s="259">
        <v>0.0014594601316880226</v>
      </c>
      <c r="E150" s="259">
        <v>0.9999999999999999</v>
      </c>
      <c r="F150" s="259">
        <v>0.0017753680424587301</v>
      </c>
      <c r="G150" s="259">
        <v>0.9999999999999999</v>
      </c>
      <c r="H150" s="259">
        <v>0.0020553443193436984</v>
      </c>
      <c r="I150" s="259">
        <v>1</v>
      </c>
      <c r="J150" s="259">
        <v>0.002433366178675496</v>
      </c>
      <c r="K150" s="259">
        <v>1</v>
      </c>
      <c r="L150" s="259">
        <v>0.002638235971921613</v>
      </c>
      <c r="M150" s="70"/>
    </row>
    <row r="151" spans="2:13" ht="12.75">
      <c r="B151" s="49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70"/>
    </row>
    <row r="152" spans="2:13" ht="12.75">
      <c r="B152" s="12" t="s">
        <v>78</v>
      </c>
      <c r="C152" s="150"/>
      <c r="D152" s="150">
        <v>0.01846482600840226</v>
      </c>
      <c r="E152" s="150"/>
      <c r="F152" s="150">
        <v>0.01986281252665112</v>
      </c>
      <c r="G152" s="150"/>
      <c r="H152" s="150">
        <v>0.01986627296160281</v>
      </c>
      <c r="I152" s="150"/>
      <c r="J152" s="150">
        <v>0.019967683804500556</v>
      </c>
      <c r="K152" s="150"/>
      <c r="L152" s="150">
        <v>0.020214072256483827</v>
      </c>
      <c r="M152" s="70"/>
    </row>
    <row r="153" spans="2:13" ht="12.75">
      <c r="B153" s="12" t="s">
        <v>77</v>
      </c>
      <c r="C153" s="150"/>
      <c r="D153" s="150">
        <v>0.014767653127636816</v>
      </c>
      <c r="E153" s="150"/>
      <c r="F153" s="150">
        <v>0.016072476943524837</v>
      </c>
      <c r="G153" s="150"/>
      <c r="H153" s="150">
        <v>0.01532033194770105</v>
      </c>
      <c r="I153" s="150"/>
      <c r="J153" s="150">
        <v>0.015160737633560586</v>
      </c>
      <c r="K153" s="150"/>
      <c r="L153" s="150">
        <v>0.015477361697891464</v>
      </c>
      <c r="M153" s="70"/>
    </row>
    <row r="154" spans="2:7" ht="12.75">
      <c r="B154" s="12"/>
      <c r="C154" s="14"/>
      <c r="D154" s="9"/>
      <c r="E154" s="14"/>
      <c r="F154" s="9"/>
      <c r="G154" s="14"/>
    </row>
    <row r="155" spans="2:12" ht="12.75">
      <c r="B155" s="12" t="s">
        <v>168</v>
      </c>
      <c r="C155" s="330">
        <v>88189497.84310898</v>
      </c>
      <c r="D155" s="330"/>
      <c r="E155" s="330">
        <v>84741777.77721852</v>
      </c>
      <c r="F155" s="330"/>
      <c r="G155" s="330">
        <v>83165984.87530729</v>
      </c>
      <c r="H155" s="330"/>
      <c r="I155" s="330">
        <v>82627545.68213347</v>
      </c>
      <c r="J155" s="330"/>
      <c r="K155" s="330">
        <v>79667965.77840964</v>
      </c>
      <c r="L155" s="330"/>
    </row>
    <row r="156" spans="3:11" ht="12">
      <c r="C156" s="3"/>
      <c r="D156" s="3"/>
      <c r="E156" s="3"/>
      <c r="F156" s="3"/>
      <c r="G156" s="3"/>
      <c r="H156" s="3"/>
      <c r="I156" s="3"/>
      <c r="J156" s="46"/>
      <c r="K156" s="9"/>
    </row>
    <row r="157" spans="7:9" ht="12.75" thickBot="1">
      <c r="G157" s="9"/>
      <c r="H157" s="239"/>
      <c r="I157" s="239"/>
    </row>
    <row r="158" spans="2:11" ht="13.5" thickBot="1">
      <c r="B158" s="20" t="s">
        <v>18</v>
      </c>
      <c r="G158" s="9"/>
      <c r="H158" s="239"/>
      <c r="I158" s="239"/>
      <c r="K158" s="2"/>
    </row>
    <row r="159" spans="3:6" ht="12.75">
      <c r="C159" s="260"/>
      <c r="D159" s="260"/>
      <c r="E159" s="334" t="s">
        <v>2</v>
      </c>
      <c r="F159" s="334"/>
    </row>
    <row r="160" spans="2:10" ht="12.75">
      <c r="B160" s="11" t="s">
        <v>19</v>
      </c>
      <c r="C160" s="76">
        <v>44012</v>
      </c>
      <c r="D160" s="76">
        <v>43646</v>
      </c>
      <c r="E160" s="76" t="s">
        <v>189</v>
      </c>
      <c r="F160" s="76" t="s">
        <v>20</v>
      </c>
      <c r="H160" s="227"/>
      <c r="I160" s="227"/>
      <c r="J160" s="227"/>
    </row>
    <row r="161" spans="2:9" ht="12.75">
      <c r="B161" s="90" t="s">
        <v>190</v>
      </c>
      <c r="C161" s="74">
        <v>61506039.22915999</v>
      </c>
      <c r="D161" s="74">
        <v>55926201.55617</v>
      </c>
      <c r="E161" s="74">
        <v>5579837.672989987</v>
      </c>
      <c r="F161" s="95">
        <v>9.977144017881896</v>
      </c>
      <c r="G161" s="226"/>
      <c r="H161" s="1"/>
      <c r="I161" s="1"/>
    </row>
    <row r="162" spans="2:9" ht="12">
      <c r="B162" s="139" t="s">
        <v>112</v>
      </c>
      <c r="C162" s="74">
        <v>791170.45394</v>
      </c>
      <c r="D162" s="74">
        <v>1110209.6895299999</v>
      </c>
      <c r="E162" s="74">
        <v>-319039.2355899998</v>
      </c>
      <c r="F162" s="95">
        <v>-28.736844813979513</v>
      </c>
      <c r="G162" s="226"/>
      <c r="H162" s="1"/>
      <c r="I162" s="1"/>
    </row>
    <row r="163" spans="2:9" ht="12">
      <c r="B163" s="139" t="s">
        <v>111</v>
      </c>
      <c r="C163" s="74">
        <v>58360844.835609995</v>
      </c>
      <c r="D163" s="74">
        <v>52824393.772420004</v>
      </c>
      <c r="E163" s="74">
        <v>5536451.063189991</v>
      </c>
      <c r="F163" s="95">
        <v>10.480860579379922</v>
      </c>
      <c r="G163" s="226"/>
      <c r="H163" s="1"/>
      <c r="I163" s="1"/>
    </row>
    <row r="164" spans="2:9" ht="12.75">
      <c r="B164" s="139" t="s">
        <v>93</v>
      </c>
      <c r="C164" s="74">
        <v>52556499.88454</v>
      </c>
      <c r="D164" s="74">
        <v>43512585.18883</v>
      </c>
      <c r="E164" s="74">
        <v>9043914.695709996</v>
      </c>
      <c r="F164" s="95">
        <v>20.78459520725428</v>
      </c>
      <c r="G164" s="226"/>
      <c r="H164" s="8"/>
      <c r="I164" s="8"/>
    </row>
    <row r="165" spans="2:9" ht="12.75">
      <c r="B165" s="139" t="s">
        <v>94</v>
      </c>
      <c r="C165" s="74">
        <v>5798504.89182</v>
      </c>
      <c r="D165" s="74">
        <v>9302783.796260001</v>
      </c>
      <c r="E165" s="74">
        <v>-3504278.9044400016</v>
      </c>
      <c r="F165" s="95">
        <v>-37.66914271240859</v>
      </c>
      <c r="G165" s="226"/>
      <c r="H165" s="8"/>
      <c r="I165" s="8"/>
    </row>
    <row r="166" spans="2:9" ht="12">
      <c r="B166" s="140" t="s">
        <v>95</v>
      </c>
      <c r="C166" s="74">
        <v>5840.05925</v>
      </c>
      <c r="D166" s="74">
        <v>9024.78733</v>
      </c>
      <c r="E166" s="74">
        <v>-3184.728079999999</v>
      </c>
      <c r="F166" s="95">
        <v>-35.2886773233248</v>
      </c>
      <c r="G166" s="226"/>
      <c r="H166" s="1"/>
      <c r="I166" s="1"/>
    </row>
    <row r="167" spans="2:9" ht="12">
      <c r="B167" s="24" t="s">
        <v>102</v>
      </c>
      <c r="C167" s="74">
        <v>1028969.6522899977</v>
      </c>
      <c r="D167" s="74">
        <v>486651.9555500007</v>
      </c>
      <c r="E167" s="74">
        <v>542317.696739997</v>
      </c>
      <c r="F167" s="95">
        <v>111.43851176496032</v>
      </c>
      <c r="G167" s="226"/>
      <c r="H167" s="1"/>
      <c r="I167" s="1"/>
    </row>
    <row r="168" spans="2:9" ht="12.75">
      <c r="B168" s="88" t="s">
        <v>91</v>
      </c>
      <c r="C168" s="74">
        <v>1325054.2873200001</v>
      </c>
      <c r="D168" s="74">
        <v>1504946.13867</v>
      </c>
      <c r="E168" s="74">
        <v>-179891.8513499999</v>
      </c>
      <c r="F168" s="95">
        <v>-11.953374724026986</v>
      </c>
      <c r="G168" s="226"/>
      <c r="H168" s="8"/>
      <c r="I168" s="8"/>
    </row>
    <row r="169" spans="2:9" ht="12.75">
      <c r="B169" s="48" t="s">
        <v>101</v>
      </c>
      <c r="C169" s="74">
        <v>880993.53903998</v>
      </c>
      <c r="D169" s="74">
        <v>1252186.9387699699</v>
      </c>
      <c r="E169" s="74">
        <v>-371193.3997299898</v>
      </c>
      <c r="F169" s="95">
        <v>-29.643608972204675</v>
      </c>
      <c r="G169" s="226"/>
      <c r="H169" s="1"/>
      <c r="I169" s="1"/>
    </row>
    <row r="170" spans="2:9" ht="12.75">
      <c r="B170" s="48" t="s">
        <v>92</v>
      </c>
      <c r="C170" s="74">
        <v>6397610.610730001</v>
      </c>
      <c r="D170" s="74">
        <v>5442460.807887143</v>
      </c>
      <c r="E170" s="74">
        <v>955149.8028428573</v>
      </c>
      <c r="F170" s="95">
        <v>17.549961985186307</v>
      </c>
      <c r="G170" s="226"/>
      <c r="H170" s="1"/>
      <c r="I170" s="1"/>
    </row>
    <row r="171" spans="2:9" ht="12">
      <c r="B171" s="140" t="s">
        <v>97</v>
      </c>
      <c r="C171" s="74">
        <v>463526.37108</v>
      </c>
      <c r="D171" s="74">
        <v>559504.93876</v>
      </c>
      <c r="E171" s="74">
        <v>-95978.56768000004</v>
      </c>
      <c r="F171" s="95">
        <v>-17.154194901784432</v>
      </c>
      <c r="G171" s="226"/>
      <c r="H171" s="1"/>
      <c r="I171" s="1"/>
    </row>
    <row r="172" spans="2:9" ht="12">
      <c r="B172" s="140" t="s">
        <v>98</v>
      </c>
      <c r="C172" s="74">
        <v>3771078.93087</v>
      </c>
      <c r="D172" s="74">
        <v>4224258.15548</v>
      </c>
      <c r="E172" s="74">
        <v>-453179.2246100004</v>
      </c>
      <c r="F172" s="95">
        <v>-10.728019167628402</v>
      </c>
      <c r="G172" s="226"/>
      <c r="H172" s="1"/>
      <c r="I172" s="1"/>
    </row>
    <row r="173" spans="2:9" ht="12">
      <c r="B173" s="140" t="s">
        <v>99</v>
      </c>
      <c r="C173" s="74">
        <v>1991662.7431799998</v>
      </c>
      <c r="D173" s="74">
        <v>496247.33485</v>
      </c>
      <c r="E173" s="74">
        <v>1495415.4083299998</v>
      </c>
      <c r="F173" s="95">
        <v>301.34477372699985</v>
      </c>
      <c r="G173" s="226"/>
      <c r="H173" s="1"/>
      <c r="I173" s="1"/>
    </row>
    <row r="174" spans="2:9" ht="12">
      <c r="B174" s="140" t="s">
        <v>100</v>
      </c>
      <c r="C174" s="74">
        <v>171342.18326</v>
      </c>
      <c r="D174" s="74">
        <v>162450.21940714298</v>
      </c>
      <c r="E174" s="74">
        <v>8891.963852857007</v>
      </c>
      <c r="F174" s="95">
        <v>5.473654566493017</v>
      </c>
      <c r="G174" s="226"/>
      <c r="H174" s="1"/>
      <c r="I174" s="1"/>
    </row>
    <row r="175" spans="2:9" ht="12.75">
      <c r="B175" s="23" t="s">
        <v>21</v>
      </c>
      <c r="C175" s="281">
        <v>68784643.37892997</v>
      </c>
      <c r="D175" s="281">
        <v>62620849.30282711</v>
      </c>
      <c r="E175" s="281">
        <v>6163794.07610286</v>
      </c>
      <c r="F175" s="282">
        <v>9.843038133027344</v>
      </c>
      <c r="G175" s="226"/>
      <c r="H175" s="1"/>
      <c r="I175" s="1"/>
    </row>
    <row r="176" spans="3:6" ht="12">
      <c r="C176" s="136"/>
      <c r="F176" s="45"/>
    </row>
    <row r="177" spans="3:6" ht="12.75">
      <c r="C177" s="137"/>
      <c r="D177" s="8"/>
      <c r="E177" s="1"/>
      <c r="F177" s="1"/>
    </row>
    <row r="178" spans="3:10" ht="12.75" thickBot="1">
      <c r="C178" s="136"/>
      <c r="D178" s="2"/>
      <c r="J178" s="1"/>
    </row>
    <row r="179" spans="2:10" ht="13.5" thickBot="1">
      <c r="B179" s="20" t="s">
        <v>22</v>
      </c>
      <c r="J179" s="1"/>
    </row>
    <row r="180" spans="3:11" ht="12.75">
      <c r="C180" s="260"/>
      <c r="D180" s="260"/>
      <c r="E180" s="334" t="s">
        <v>2</v>
      </c>
      <c r="F180" s="334"/>
      <c r="K180" s="1"/>
    </row>
    <row r="181" spans="2:6" ht="12.75">
      <c r="B181" s="5" t="s">
        <v>3</v>
      </c>
      <c r="C181" s="76">
        <v>44012</v>
      </c>
      <c r="D181" s="76">
        <v>43646</v>
      </c>
      <c r="E181" s="76" t="s">
        <v>189</v>
      </c>
      <c r="F181" s="76" t="s">
        <v>20</v>
      </c>
    </row>
    <row r="182" spans="2:10" ht="12.75">
      <c r="B182" t="s">
        <v>23</v>
      </c>
      <c r="C182" s="1">
        <v>8375970.446339999</v>
      </c>
      <c r="D182" s="1">
        <v>8775363.38413</v>
      </c>
      <c r="E182" s="1">
        <v>-399392.9377899999</v>
      </c>
      <c r="F182" s="45">
        <v>-4.551297995388896</v>
      </c>
      <c r="H182" s="8"/>
      <c r="I182" s="8"/>
      <c r="J182" s="1"/>
    </row>
    <row r="183" spans="2:10" ht="12">
      <c r="B183" t="s">
        <v>96</v>
      </c>
      <c r="C183" s="1">
        <v>14256243</v>
      </c>
      <c r="D183" s="1">
        <v>12428215</v>
      </c>
      <c r="E183" s="1">
        <v>1828028</v>
      </c>
      <c r="F183" s="45">
        <v>14.708693082634957</v>
      </c>
      <c r="J183" s="1"/>
    </row>
    <row r="184" spans="2:10" ht="12">
      <c r="B184" t="s">
        <v>24</v>
      </c>
      <c r="C184" s="1">
        <v>3034691.09793</v>
      </c>
      <c r="D184" s="1">
        <v>2992601.9605500004</v>
      </c>
      <c r="E184" s="1">
        <v>42089.13737999974</v>
      </c>
      <c r="F184" s="45">
        <v>1.406439544411189</v>
      </c>
      <c r="J184" s="1"/>
    </row>
    <row r="185" spans="2:6" ht="12">
      <c r="B185" s="6" t="s">
        <v>207</v>
      </c>
      <c r="C185" s="1">
        <v>4483506.14328</v>
      </c>
      <c r="D185" s="1">
        <v>4665138.9166</v>
      </c>
      <c r="E185" s="1">
        <v>-181632.7733199997</v>
      </c>
      <c r="F185" s="45">
        <v>-3.8934054605253956</v>
      </c>
    </row>
    <row r="186" spans="2:6" ht="12.75">
      <c r="B186" s="18" t="s">
        <v>25</v>
      </c>
      <c r="C186" s="283">
        <v>30150410.687549997</v>
      </c>
      <c r="D186" s="283">
        <v>28861319.26128</v>
      </c>
      <c r="E186" s="283">
        <v>1289091.426269997</v>
      </c>
      <c r="F186" s="284">
        <v>4.466502083982788</v>
      </c>
    </row>
    <row r="189" spans="3:5" s="253" customFormat="1" ht="9.75" customHeight="1">
      <c r="C189" s="254"/>
      <c r="D189" s="254"/>
      <c r="E189" s="254"/>
    </row>
    <row r="191" ht="12.75" thickBot="1"/>
    <row r="192" ht="13.5" thickBot="1">
      <c r="B192" s="20" t="s">
        <v>26</v>
      </c>
    </row>
    <row r="193" spans="3:6" ht="12.75">
      <c r="C193" s="260"/>
      <c r="D193" s="260"/>
      <c r="E193" s="334" t="s">
        <v>2</v>
      </c>
      <c r="F193" s="334"/>
    </row>
    <row r="194" spans="2:6" ht="12.75">
      <c r="B194" s="5" t="s">
        <v>3</v>
      </c>
      <c r="C194" s="59">
        <v>44012</v>
      </c>
      <c r="D194" s="59">
        <v>43646</v>
      </c>
      <c r="E194" s="7" t="s">
        <v>189</v>
      </c>
      <c r="F194" s="7" t="s">
        <v>5</v>
      </c>
    </row>
    <row r="195" spans="2:6" ht="12.75">
      <c r="B195" s="90" t="s">
        <v>27</v>
      </c>
      <c r="C195" s="74">
        <v>674426.01262</v>
      </c>
      <c r="D195" s="74">
        <v>722617.65561</v>
      </c>
      <c r="E195" s="74">
        <v>-48191.642989999964</v>
      </c>
      <c r="F195" s="95">
        <v>-6.669037576907644</v>
      </c>
    </row>
    <row r="196" spans="2:6" ht="12.75">
      <c r="B196" s="141" t="s">
        <v>103</v>
      </c>
      <c r="C196" s="74">
        <v>61587256.725099996</v>
      </c>
      <c r="D196" s="74">
        <v>57936129.56678</v>
      </c>
      <c r="E196" s="74">
        <v>3651127.158319995</v>
      </c>
      <c r="F196" s="95">
        <v>6.301986662936343</v>
      </c>
    </row>
    <row r="197" spans="2:6" ht="12">
      <c r="B197" s="314" t="s">
        <v>104</v>
      </c>
      <c r="C197" s="74">
        <v>2231502.0498099998</v>
      </c>
      <c r="D197" s="74">
        <v>2982457.9235</v>
      </c>
      <c r="E197" s="74">
        <v>-750955.8736900003</v>
      </c>
      <c r="F197" s="95">
        <v>-25.179093652014778</v>
      </c>
    </row>
    <row r="198" spans="2:6" ht="12">
      <c r="B198" s="315" t="s">
        <v>110</v>
      </c>
      <c r="C198" s="74">
        <v>33316537.706299998</v>
      </c>
      <c r="D198" s="74">
        <v>32356586.63958</v>
      </c>
      <c r="E198" s="74">
        <v>959951.0667199977</v>
      </c>
      <c r="F198" s="95">
        <v>2.9667871874524097</v>
      </c>
    </row>
    <row r="199" spans="2:6" ht="12">
      <c r="B199" s="314" t="s">
        <v>105</v>
      </c>
      <c r="C199" s="74">
        <v>21925155.19193</v>
      </c>
      <c r="D199" s="74">
        <v>18332369.33472</v>
      </c>
      <c r="E199" s="74">
        <v>3592785.857209999</v>
      </c>
      <c r="F199" s="95">
        <v>19.598044265917977</v>
      </c>
    </row>
    <row r="200" spans="2:6" ht="12">
      <c r="B200" s="314" t="s">
        <v>106</v>
      </c>
      <c r="C200" s="74">
        <v>14206561.1302</v>
      </c>
      <c r="D200" s="74">
        <v>9515973.63397</v>
      </c>
      <c r="E200" s="74">
        <v>4690587.496230001</v>
      </c>
      <c r="F200" s="95">
        <v>49.291724385254724</v>
      </c>
    </row>
    <row r="201" spans="2:6" ht="12">
      <c r="B201" s="314" t="s">
        <v>107</v>
      </c>
      <c r="C201" s="74">
        <v>7679242.797669999</v>
      </c>
      <c r="D201" s="74">
        <v>8816395.70075001</v>
      </c>
      <c r="E201" s="74">
        <v>-1137152.9030800108</v>
      </c>
      <c r="F201" s="95">
        <v>-12.898160900188193</v>
      </c>
    </row>
    <row r="202" spans="2:6" ht="12">
      <c r="B202" s="316" t="s">
        <v>105</v>
      </c>
      <c r="C202" s="74">
        <v>39351.26406</v>
      </c>
      <c r="D202" s="74">
        <v>-1.49011611938477E-11</v>
      </c>
      <c r="E202" s="74">
        <v>39351.264060000016</v>
      </c>
      <c r="F202" s="262" t="s">
        <v>295</v>
      </c>
    </row>
    <row r="203" spans="2:6" ht="12">
      <c r="B203" s="314" t="s">
        <v>108</v>
      </c>
      <c r="C203" s="74">
        <v>975614.9771</v>
      </c>
      <c r="D203" s="74">
        <v>1019196.56349</v>
      </c>
      <c r="E203" s="74">
        <v>-43581.58638999995</v>
      </c>
      <c r="F203" s="95">
        <v>-4.2760727372122425</v>
      </c>
    </row>
    <row r="204" spans="2:6" ht="12">
      <c r="B204" s="296" t="s">
        <v>43</v>
      </c>
      <c r="C204" s="74">
        <v>1748089.5748599998</v>
      </c>
      <c r="D204" s="74">
        <v>1757684.83662</v>
      </c>
      <c r="E204" s="74">
        <v>-9595.26176000014</v>
      </c>
      <c r="F204" s="95">
        <v>-0.5459034270587255</v>
      </c>
    </row>
    <row r="205" spans="2:6" ht="12">
      <c r="B205" s="317" t="s">
        <v>100</v>
      </c>
      <c r="C205" s="89">
        <v>-961389.77722</v>
      </c>
      <c r="D205" s="89">
        <v>-892865.74019</v>
      </c>
      <c r="E205" s="89">
        <v>-68524.03703</v>
      </c>
      <c r="F205" s="50">
        <v>7.674618248362652</v>
      </c>
    </row>
    <row r="206" spans="2:6" ht="12">
      <c r="B206" s="317" t="s">
        <v>109</v>
      </c>
      <c r="C206" s="89">
        <v>2351747.002319995</v>
      </c>
      <c r="D206" s="89">
        <v>2380700.009060002</v>
      </c>
      <c r="E206" s="89">
        <v>-28953.006740007084</v>
      </c>
      <c r="F206" s="50">
        <v>-1.2161551909028185</v>
      </c>
    </row>
    <row r="207" spans="2:6" ht="12">
      <c r="B207" s="313" t="s">
        <v>235</v>
      </c>
      <c r="C207" s="221">
        <v>1351556.4451199998</v>
      </c>
      <c r="D207" s="221">
        <v>564668.3193900001</v>
      </c>
      <c r="E207" s="221">
        <v>786888.1257299997</v>
      </c>
      <c r="F207" s="285">
        <v>139.35404178156466</v>
      </c>
    </row>
    <row r="208" spans="2:6" ht="12.75">
      <c r="B208" s="48" t="s">
        <v>28</v>
      </c>
      <c r="C208" s="276">
        <v>63613239.18284</v>
      </c>
      <c r="D208" s="276">
        <v>59223415.54178</v>
      </c>
      <c r="E208" s="276">
        <v>4389823.641059995</v>
      </c>
      <c r="F208" s="274">
        <v>7.412310824868132</v>
      </c>
    </row>
    <row r="209" spans="2:6" ht="12.75">
      <c r="B209" s="48"/>
      <c r="C209" s="74"/>
      <c r="D209" s="74"/>
      <c r="E209" s="74"/>
      <c r="F209" s="95"/>
    </row>
    <row r="210" spans="2:6" ht="12.75">
      <c r="B210" s="141" t="s">
        <v>154</v>
      </c>
      <c r="C210" s="74">
        <v>22564707.60376</v>
      </c>
      <c r="D210" s="74">
        <v>20453555.83338</v>
      </c>
      <c r="E210" s="74">
        <v>2111151.7703800015</v>
      </c>
      <c r="F210" s="95">
        <v>10.321685811396291</v>
      </c>
    </row>
    <row r="211" spans="2:6" ht="12">
      <c r="B211" s="142" t="s">
        <v>155</v>
      </c>
      <c r="C211" s="74">
        <v>5892982.58515</v>
      </c>
      <c r="D211" s="74">
        <v>5425440.32914</v>
      </c>
      <c r="E211" s="74">
        <v>467542.25600999966</v>
      </c>
      <c r="F211" s="95">
        <v>8.617590972272493</v>
      </c>
    </row>
    <row r="212" spans="2:6" ht="12">
      <c r="B212" s="142" t="s">
        <v>156</v>
      </c>
      <c r="C212" s="74">
        <v>16671725.01861</v>
      </c>
      <c r="D212" s="74">
        <v>15028115.50424</v>
      </c>
      <c r="E212" s="74">
        <v>1643609.51437</v>
      </c>
      <c r="F212" s="95">
        <v>10.936897004193742</v>
      </c>
    </row>
    <row r="213" spans="3:7" ht="12.75">
      <c r="C213" s="74"/>
      <c r="D213" s="74"/>
      <c r="E213" s="74"/>
      <c r="F213" s="95"/>
      <c r="G213" s="261"/>
    </row>
    <row r="214" spans="2:6" ht="12.75">
      <c r="B214" s="17"/>
      <c r="C214" s="133"/>
      <c r="D214" s="133"/>
      <c r="E214" s="133"/>
      <c r="F214" s="133"/>
    </row>
    <row r="215" ht="12">
      <c r="C215" s="1"/>
    </row>
    <row r="216" ht="12.75">
      <c r="C216" s="276"/>
    </row>
    <row r="217" spans="3:6" ht="13.5" thickBot="1">
      <c r="C217" s="1"/>
      <c r="F217" s="57"/>
    </row>
    <row r="218" ht="13.5" thickBot="1">
      <c r="B218" s="20" t="s">
        <v>57</v>
      </c>
    </row>
    <row r="219" spans="5:6" ht="12.75">
      <c r="E219" s="334"/>
      <c r="F219" s="335"/>
    </row>
    <row r="220" spans="2:6" ht="12.75">
      <c r="B220" s="5" t="s">
        <v>3</v>
      </c>
      <c r="C220" s="59">
        <v>44012</v>
      </c>
      <c r="D220" s="59">
        <v>43646</v>
      </c>
      <c r="E220" s="59" t="s">
        <v>195</v>
      </c>
      <c r="F220" s="59" t="s">
        <v>20</v>
      </c>
    </row>
    <row r="221" spans="2:6" ht="12">
      <c r="B221" t="s">
        <v>65</v>
      </c>
      <c r="C221" s="1">
        <v>70669494.32326998</v>
      </c>
      <c r="D221" s="1">
        <v>65719911.33360999</v>
      </c>
      <c r="E221" s="1">
        <v>4949582.989659987</v>
      </c>
      <c r="F221" s="45">
        <v>7.531329378298642</v>
      </c>
    </row>
    <row r="222" spans="2:6" ht="12">
      <c r="B222" t="s">
        <v>58</v>
      </c>
      <c r="C222" s="1">
        <v>1764085.71265</v>
      </c>
      <c r="D222" s="1">
        <v>1778841.75027</v>
      </c>
      <c r="E222" s="1">
        <v>-14756.037620000076</v>
      </c>
      <c r="F222" s="45">
        <v>-0.8295306548635</v>
      </c>
    </row>
    <row r="223" spans="2:6" ht="12">
      <c r="B223" s="61" t="s">
        <v>157</v>
      </c>
      <c r="C223" s="1">
        <v>1034447.26123</v>
      </c>
      <c r="D223" s="1">
        <v>908916.3733499999</v>
      </c>
      <c r="E223" s="1">
        <v>125530.88788000005</v>
      </c>
      <c r="F223" s="45">
        <v>13.81104924068316</v>
      </c>
    </row>
    <row r="224" spans="2:6" ht="12">
      <c r="B224" t="s">
        <v>44</v>
      </c>
      <c r="C224" s="45">
        <v>2.4962478216985393</v>
      </c>
      <c r="D224" s="45">
        <v>2.7067013849732295</v>
      </c>
      <c r="E224" s="45">
        <v>-0.21045356327469023</v>
      </c>
      <c r="F224" s="45">
        <v>-7.775278220311389</v>
      </c>
    </row>
    <row r="225" spans="2:6" ht="12">
      <c r="B225" s="9" t="s">
        <v>59</v>
      </c>
      <c r="C225" s="45">
        <v>58.63928571112675</v>
      </c>
      <c r="D225" s="45">
        <v>51.095965855986954</v>
      </c>
      <c r="E225" s="45">
        <v>7.543319855139799</v>
      </c>
      <c r="F225" s="45">
        <v>14.763043870039581</v>
      </c>
    </row>
    <row r="226" spans="2:6" ht="12.75">
      <c r="B226" s="12" t="s">
        <v>116</v>
      </c>
      <c r="C226" s="13">
        <v>259151.58144</v>
      </c>
      <c r="D226" s="13">
        <v>315453.51787</v>
      </c>
      <c r="E226" s="13">
        <v>-56301.93642999997</v>
      </c>
      <c r="F226" s="55">
        <v>-17.847934240886257</v>
      </c>
    </row>
    <row r="227" spans="2:6" ht="12">
      <c r="B227" s="21" t="s">
        <v>117</v>
      </c>
      <c r="C227" s="19">
        <v>118140.55516</v>
      </c>
      <c r="D227" s="19">
        <v>143478.6376</v>
      </c>
      <c r="E227" s="19">
        <v>-25338.082439999984</v>
      </c>
      <c r="F227" s="25">
        <v>-17.65982927063979</v>
      </c>
    </row>
    <row r="228" spans="2:6" ht="12">
      <c r="B228" s="22" t="s">
        <v>118</v>
      </c>
      <c r="C228" s="146">
        <v>45.587433618402386</v>
      </c>
      <c r="D228" s="146">
        <v>45.48328976287665</v>
      </c>
      <c r="E228" s="146">
        <v>0.10414385552573435</v>
      </c>
      <c r="F228" s="146">
        <v>0.22897168623615327</v>
      </c>
    </row>
    <row r="229" ht="12">
      <c r="B229" s="9"/>
    </row>
    <row r="230" spans="2:6" ht="12.75" thickBot="1">
      <c r="B230" s="9"/>
      <c r="C230" s="96"/>
      <c r="D230" s="96"/>
      <c r="E230" s="96"/>
      <c r="F230" s="96"/>
    </row>
    <row r="231" spans="2:6" ht="13.5" thickBot="1">
      <c r="B231" s="20" t="s">
        <v>199</v>
      </c>
      <c r="C231" s="97"/>
      <c r="D231" s="97"/>
      <c r="E231" s="96"/>
      <c r="F231" s="96"/>
    </row>
    <row r="232" spans="2:6" ht="12">
      <c r="B232" s="9"/>
      <c r="C232" s="65"/>
      <c r="D232" s="77"/>
      <c r="E232" s="1"/>
      <c r="F232" s="3"/>
    </row>
    <row r="233" spans="2:6" ht="12.75">
      <c r="B233" s="5" t="s">
        <v>19</v>
      </c>
      <c r="C233" s="59">
        <v>44012</v>
      </c>
      <c r="D233" s="59">
        <v>43646</v>
      </c>
      <c r="E233" s="59" t="s">
        <v>195</v>
      </c>
      <c r="F233" s="59" t="s">
        <v>20</v>
      </c>
    </row>
    <row r="234" spans="2:6" ht="12.75">
      <c r="B234" s="12" t="s">
        <v>191</v>
      </c>
      <c r="C234" s="64">
        <v>1681590.3714899998</v>
      </c>
      <c r="D234" s="64">
        <v>1785160</v>
      </c>
      <c r="E234" s="64">
        <v>-103569.62851000018</v>
      </c>
      <c r="F234" s="102">
        <v>-5.801700044253747</v>
      </c>
    </row>
    <row r="235" spans="2:6" ht="12">
      <c r="B235" s="324" t="s">
        <v>254</v>
      </c>
      <c r="C235" s="19">
        <v>0</v>
      </c>
      <c r="D235" s="19">
        <v>25762</v>
      </c>
      <c r="E235" s="19">
        <v>-25762</v>
      </c>
      <c r="F235" s="25" t="s">
        <v>295</v>
      </c>
    </row>
    <row r="236" spans="2:6" ht="12">
      <c r="B236" s="9" t="s">
        <v>192</v>
      </c>
      <c r="C236" s="19">
        <v>129133.34460000008</v>
      </c>
      <c r="D236" s="19">
        <v>27061.75026999996</v>
      </c>
      <c r="E236" s="19">
        <v>102071.59433000012</v>
      </c>
      <c r="F236" s="25">
        <v>377.18031284604075</v>
      </c>
    </row>
    <row r="237" spans="2:6" ht="12">
      <c r="B237" s="9" t="s">
        <v>193</v>
      </c>
      <c r="C237" s="19">
        <v>-46638.003440000015</v>
      </c>
      <c r="D237" s="19">
        <v>-59142</v>
      </c>
      <c r="E237" s="19">
        <v>12503.996559999985</v>
      </c>
      <c r="F237" s="25">
        <v>-21.14232957965572</v>
      </c>
    </row>
    <row r="238" spans="2:6" ht="12.75">
      <c r="B238" s="12" t="s">
        <v>194</v>
      </c>
      <c r="C238" s="238">
        <v>1764085.71265</v>
      </c>
      <c r="D238" s="238">
        <v>1778841.75027</v>
      </c>
      <c r="E238" s="238">
        <v>-14756.037620000076</v>
      </c>
      <c r="F238" s="146">
        <v>-0.8295306548634999</v>
      </c>
    </row>
    <row r="239" spans="2:6" ht="12">
      <c r="B239" s="101"/>
      <c r="C239" s="19"/>
      <c r="D239" s="19"/>
      <c r="E239" s="1"/>
      <c r="F239" s="45"/>
    </row>
    <row r="240" spans="2:6" ht="12">
      <c r="B240" s="9"/>
      <c r="C240" s="1"/>
      <c r="D240" s="1"/>
      <c r="E240" s="1"/>
      <c r="F240" s="3"/>
    </row>
    <row r="241" spans="2:6" ht="12.75">
      <c r="B241" s="12"/>
      <c r="C241" s="8"/>
      <c r="D241" s="8"/>
      <c r="E241" s="1"/>
      <c r="F241" s="3"/>
    </row>
    <row r="242" spans="2:7" ht="12.75" thickBot="1">
      <c r="B242" s="9"/>
      <c r="C242" s="1"/>
      <c r="D242" s="1"/>
      <c r="E242" s="1"/>
      <c r="F242" s="3"/>
      <c r="G242" s="70"/>
    </row>
    <row r="243" spans="2:7" ht="13.5" thickBot="1">
      <c r="B243" s="20" t="s">
        <v>234</v>
      </c>
      <c r="C243" s="70"/>
      <c r="D243" s="70"/>
      <c r="E243" s="70"/>
      <c r="F243" s="70"/>
      <c r="G243" s="70"/>
    </row>
    <row r="244" spans="2:6" ht="12.75">
      <c r="B244" s="9"/>
      <c r="C244" s="332" t="s">
        <v>289</v>
      </c>
      <c r="D244" s="332"/>
      <c r="E244" s="332"/>
      <c r="F244" s="332"/>
    </row>
    <row r="245" spans="2:5" ht="12.75">
      <c r="B245" s="9"/>
      <c r="C245" s="134">
        <v>2020</v>
      </c>
      <c r="D245" s="134">
        <v>2019</v>
      </c>
      <c r="E245" s="70"/>
    </row>
    <row r="246" spans="2:11" ht="12.75">
      <c r="B246" s="84"/>
      <c r="C246" s="4"/>
      <c r="D246" s="4"/>
      <c r="E246" s="57" t="s">
        <v>33</v>
      </c>
      <c r="F246" s="58"/>
      <c r="K246" s="227"/>
    </row>
    <row r="247" spans="2:11" ht="12.75">
      <c r="B247" s="85" t="s">
        <v>3</v>
      </c>
      <c r="C247" s="7" t="s">
        <v>4</v>
      </c>
      <c r="D247" s="7" t="s">
        <v>4</v>
      </c>
      <c r="E247" s="7" t="s">
        <v>34</v>
      </c>
      <c r="F247" s="7" t="s">
        <v>35</v>
      </c>
      <c r="K247" s="227"/>
    </row>
    <row r="248" spans="2:11" ht="12">
      <c r="B248" s="214" t="s">
        <v>37</v>
      </c>
      <c r="C248" s="30">
        <v>681852.20335</v>
      </c>
      <c r="D248" s="30">
        <v>662299.906685838</v>
      </c>
      <c r="E248" s="30">
        <v>19552.296664161957</v>
      </c>
      <c r="F248" s="31">
        <v>2.9521817029994826</v>
      </c>
      <c r="I248" s="2"/>
      <c r="K248" s="96"/>
    </row>
    <row r="249" spans="2:9" ht="12">
      <c r="B249" s="214" t="s">
        <v>38</v>
      </c>
      <c r="C249" s="242">
        <v>-69408.21511</v>
      </c>
      <c r="D249" s="242">
        <v>-105814.97936583901</v>
      </c>
      <c r="E249" s="242">
        <v>36406.76425583901</v>
      </c>
      <c r="F249" s="237">
        <v>-34.40605902305025</v>
      </c>
      <c r="I249" s="2"/>
    </row>
    <row r="250" spans="2:6" ht="12.75">
      <c r="B250" s="225" t="s">
        <v>256</v>
      </c>
      <c r="C250" s="30">
        <v>612443.98824</v>
      </c>
      <c r="D250" s="30">
        <v>556484.927319999</v>
      </c>
      <c r="E250" s="30">
        <v>55959.06092000101</v>
      </c>
      <c r="F250" s="31">
        <v>10.05580891283018</v>
      </c>
    </row>
    <row r="251" spans="2:6" ht="12">
      <c r="B251" s="214" t="s">
        <v>296</v>
      </c>
      <c r="C251" s="30">
        <v>15178.64244</v>
      </c>
      <c r="D251" s="30">
        <v>4620.38403</v>
      </c>
      <c r="E251" s="30">
        <v>10558.258409999999</v>
      </c>
      <c r="F251" s="31">
        <v>228.5147369016423</v>
      </c>
    </row>
    <row r="252" spans="2:6" ht="12">
      <c r="B252" s="214" t="s">
        <v>297</v>
      </c>
      <c r="C252" s="30">
        <v>14677.120483836</v>
      </c>
      <c r="D252" s="30">
        <v>14520.72985136</v>
      </c>
      <c r="E252" s="30">
        <v>156.39063247600097</v>
      </c>
      <c r="F252" s="31">
        <v>1.0770163351076567</v>
      </c>
    </row>
    <row r="253" spans="2:6" ht="12">
      <c r="B253" s="214" t="s">
        <v>298</v>
      </c>
      <c r="C253" s="30">
        <v>243917.20429999998</v>
      </c>
      <c r="D253" s="30">
        <v>231197.39409</v>
      </c>
      <c r="E253" s="30">
        <v>12719.810209999996</v>
      </c>
      <c r="F253" s="31">
        <v>5.501710025783621</v>
      </c>
    </row>
    <row r="254" spans="2:6" ht="12">
      <c r="B254" s="214" t="s">
        <v>299</v>
      </c>
      <c r="C254" s="30">
        <v>25640.588969999997</v>
      </c>
      <c r="D254" s="30">
        <v>38460.62367</v>
      </c>
      <c r="E254" s="30">
        <v>-12820.034700000004</v>
      </c>
      <c r="F254" s="31">
        <v>-33.33288302862304</v>
      </c>
    </row>
    <row r="255" spans="2:6" ht="12">
      <c r="B255" s="214" t="s">
        <v>300</v>
      </c>
      <c r="C255" s="242">
        <v>-48612.860169999985</v>
      </c>
      <c r="D255" s="242">
        <v>-43217.06405</v>
      </c>
      <c r="E255" s="242">
        <v>-5395.7961199999845</v>
      </c>
      <c r="F255" s="237">
        <v>12.485337073701526</v>
      </c>
    </row>
    <row r="256" spans="2:6" ht="12.75">
      <c r="B256" s="225" t="s">
        <v>84</v>
      </c>
      <c r="C256" s="30">
        <v>863244.684263836</v>
      </c>
      <c r="D256" s="30">
        <v>802066.9949113588</v>
      </c>
      <c r="E256" s="30">
        <v>61177.6893524772</v>
      </c>
      <c r="F256" s="31">
        <v>7.62750365500806</v>
      </c>
    </row>
    <row r="257" spans="2:6" ht="12">
      <c r="B257" s="214" t="s">
        <v>301</v>
      </c>
      <c r="C257" s="30">
        <v>-210060.10186000002</v>
      </c>
      <c r="D257" s="30">
        <v>-215695.30107</v>
      </c>
      <c r="E257" s="30">
        <v>5635.1992099999625</v>
      </c>
      <c r="F257" s="31">
        <v>-2.612573932786399</v>
      </c>
    </row>
    <row r="258" spans="2:6" ht="12">
      <c r="B258" s="223" t="s">
        <v>302</v>
      </c>
      <c r="C258" s="242">
        <v>-183477.78118</v>
      </c>
      <c r="D258" s="242">
        <v>-158688.29925</v>
      </c>
      <c r="E258" s="242">
        <v>-24789.48192999998</v>
      </c>
      <c r="F258" s="237">
        <v>15.621493233692199</v>
      </c>
    </row>
    <row r="259" spans="2:6" ht="12.75">
      <c r="B259" s="244" t="s">
        <v>303</v>
      </c>
      <c r="C259" s="30">
        <v>469706.80122383597</v>
      </c>
      <c r="D259" s="30">
        <v>427683.39459135884</v>
      </c>
      <c r="E259" s="30">
        <v>42023.40663247713</v>
      </c>
      <c r="F259" s="31">
        <v>9.825821428636358</v>
      </c>
    </row>
    <row r="260" spans="2:6" ht="12">
      <c r="B260" s="214" t="s">
        <v>304</v>
      </c>
      <c r="C260" s="30">
        <v>-80167.73723</v>
      </c>
      <c r="D260" s="30">
        <v>-74955.66325</v>
      </c>
      <c r="E260" s="30">
        <v>-5212.073980000001</v>
      </c>
      <c r="F260" s="31">
        <v>6.95354260640206</v>
      </c>
    </row>
    <row r="261" spans="2:6" ht="12">
      <c r="B261" s="214" t="s">
        <v>305</v>
      </c>
      <c r="C261" s="30">
        <v>-126649.40621000004</v>
      </c>
      <c r="D261" s="30">
        <v>-60521.2284400001</v>
      </c>
      <c r="E261" s="30">
        <v>-66128.17776999995</v>
      </c>
      <c r="F261" s="31">
        <v>109.26443410770901</v>
      </c>
    </row>
    <row r="262" spans="2:6" ht="12">
      <c r="B262" s="223" t="s">
        <v>306</v>
      </c>
      <c r="C262" s="242">
        <v>-192474.29218</v>
      </c>
      <c r="D262" s="242">
        <v>0</v>
      </c>
      <c r="E262" s="242">
        <v>-192474.29218</v>
      </c>
      <c r="F262" s="237" t="s">
        <v>286</v>
      </c>
    </row>
    <row r="263" spans="2:6" ht="12.75">
      <c r="B263" s="244" t="s">
        <v>213</v>
      </c>
      <c r="C263" s="30">
        <v>70415.3656038359</v>
      </c>
      <c r="D263" s="30">
        <v>292206.50290135876</v>
      </c>
      <c r="E263" s="30">
        <v>-221791.13729752286</v>
      </c>
      <c r="F263" s="31">
        <v>-75.90219077786702</v>
      </c>
    </row>
    <row r="264" spans="2:6" ht="12">
      <c r="B264" s="214" t="s">
        <v>214</v>
      </c>
      <c r="C264" s="30">
        <v>-8583.445680000004</v>
      </c>
      <c r="D264" s="30">
        <v>-4652.834700000001</v>
      </c>
      <c r="E264" s="30">
        <v>-3930.610980000003</v>
      </c>
      <c r="F264" s="325">
        <v>84.47776964868324</v>
      </c>
    </row>
    <row r="265" spans="2:6" ht="12">
      <c r="B265" s="223" t="s">
        <v>236</v>
      </c>
      <c r="C265" s="242">
        <v>0</v>
      </c>
      <c r="D265" s="242">
        <v>57265.106435999995</v>
      </c>
      <c r="E265" s="242">
        <v>-57265.106435999995</v>
      </c>
      <c r="F265" s="237">
        <v>-100</v>
      </c>
    </row>
    <row r="266" spans="2:7" ht="12.75">
      <c r="B266" s="279" t="s">
        <v>244</v>
      </c>
      <c r="C266" s="242">
        <v>61831.9199238359</v>
      </c>
      <c r="D266" s="242">
        <v>344818.7746373587</v>
      </c>
      <c r="E266" s="242">
        <v>-282986.85471352283</v>
      </c>
      <c r="F266" s="237">
        <v>-82.06828500308207</v>
      </c>
      <c r="G266" s="9"/>
    </row>
    <row r="267" spans="2:9" ht="12">
      <c r="B267" s="280" t="s">
        <v>245</v>
      </c>
      <c r="C267" s="264">
        <v>-14493.25389</v>
      </c>
      <c r="D267" s="264">
        <v>-83876.457551</v>
      </c>
      <c r="E267" s="264">
        <v>69383.203661</v>
      </c>
      <c r="F267" s="326">
        <v>-82.72071292330442</v>
      </c>
      <c r="G267" s="1"/>
      <c r="H267" s="45"/>
      <c r="I267" s="45"/>
    </row>
    <row r="268" spans="2:9" ht="12.75">
      <c r="B268" s="263" t="s">
        <v>246</v>
      </c>
      <c r="C268" s="283">
        <v>47338.6660338359</v>
      </c>
      <c r="D268" s="283">
        <v>260942.31708635873</v>
      </c>
      <c r="E268" s="283">
        <v>-213603.65105252282</v>
      </c>
      <c r="F268" s="284">
        <v>-81.85857067477131</v>
      </c>
      <c r="G268" s="1"/>
      <c r="H268" s="45"/>
      <c r="I268" s="45"/>
    </row>
    <row r="269" spans="2:12" ht="12.75">
      <c r="B269" s="280" t="s">
        <v>247</v>
      </c>
      <c r="C269" s="283">
        <v>61797.7843</v>
      </c>
      <c r="D269" s="283">
        <v>48095.681710000004</v>
      </c>
      <c r="E269" s="283">
        <v>13702.102589999995</v>
      </c>
      <c r="F269" s="284">
        <v>28.489257461031205</v>
      </c>
      <c r="G269" s="70"/>
      <c r="H269" s="70"/>
      <c r="I269" s="70"/>
      <c r="J269" s="70"/>
      <c r="K269" s="70"/>
      <c r="L269" s="70"/>
    </row>
    <row r="270" spans="2:12" ht="12.75">
      <c r="B270" s="263" t="s">
        <v>248</v>
      </c>
      <c r="C270" s="283">
        <v>109136.4503338359</v>
      </c>
      <c r="D270" s="283">
        <v>309037.9987963587</v>
      </c>
      <c r="E270" s="283">
        <v>-199901.5484625228</v>
      </c>
      <c r="F270" s="284">
        <v>-64.68510320449246</v>
      </c>
      <c r="G270" s="70"/>
      <c r="H270" s="70"/>
      <c r="I270" s="70"/>
      <c r="J270" s="70"/>
      <c r="K270" s="70"/>
      <c r="L270" s="70"/>
    </row>
    <row r="271" spans="2:12" ht="12">
      <c r="B271" s="21"/>
      <c r="C271" s="70"/>
      <c r="D271" s="70"/>
      <c r="E271" s="70"/>
      <c r="F271" s="70"/>
      <c r="G271" s="70"/>
      <c r="H271" s="70"/>
      <c r="I271" s="70"/>
      <c r="J271" s="70"/>
      <c r="K271" s="70"/>
      <c r="L271" s="70"/>
    </row>
    <row r="272" spans="2:6" ht="12.75" thickBot="1">
      <c r="B272" s="21"/>
      <c r="C272" s="70"/>
      <c r="D272" s="70"/>
      <c r="E272" s="70"/>
      <c r="F272" s="70"/>
    </row>
    <row r="273" ht="13.5" thickBot="1">
      <c r="B273" s="20" t="s">
        <v>249</v>
      </c>
    </row>
    <row r="274" spans="2:3" ht="12">
      <c r="B274" s="9"/>
      <c r="C274" s="257"/>
    </row>
    <row r="275" spans="2:11" ht="12.75">
      <c r="B275" s="84"/>
      <c r="C275" s="336"/>
      <c r="D275" s="336"/>
      <c r="E275" s="336"/>
      <c r="F275" s="286"/>
      <c r="G275" s="286"/>
      <c r="H275" s="333" t="s">
        <v>89</v>
      </c>
      <c r="I275" s="333"/>
      <c r="J275" s="26"/>
      <c r="K275" s="26"/>
    </row>
    <row r="276" spans="2:12" ht="12.75">
      <c r="B276" s="85" t="s">
        <v>3</v>
      </c>
      <c r="C276" s="320" t="s">
        <v>290</v>
      </c>
      <c r="D276" s="320" t="s">
        <v>291</v>
      </c>
      <c r="E276" s="320" t="s">
        <v>292</v>
      </c>
      <c r="F276" s="320" t="s">
        <v>293</v>
      </c>
      <c r="G276" s="320" t="s">
        <v>294</v>
      </c>
      <c r="H276" s="321" t="s">
        <v>307</v>
      </c>
      <c r="I276" s="321" t="s">
        <v>308</v>
      </c>
      <c r="K276" s="2"/>
      <c r="L276" s="2"/>
    </row>
    <row r="277" spans="2:9" ht="12">
      <c r="B277" s="214" t="s">
        <v>37</v>
      </c>
      <c r="C277" s="322">
        <v>336616.75432999997</v>
      </c>
      <c r="D277" s="322">
        <v>345235.44902</v>
      </c>
      <c r="E277" s="322">
        <v>352424.1633300099</v>
      </c>
      <c r="F277" s="322">
        <v>354091.683287852</v>
      </c>
      <c r="G277" s="322">
        <v>338685.503270698</v>
      </c>
      <c r="H277" s="323">
        <v>-0.6108170915849847</v>
      </c>
      <c r="I277" s="323">
        <v>-2.496468631615156</v>
      </c>
    </row>
    <row r="278" spans="2:9" ht="12">
      <c r="B278" s="214" t="s">
        <v>38</v>
      </c>
      <c r="C278" s="243">
        <v>-32001.547970000007</v>
      </c>
      <c r="D278" s="243">
        <v>-37406.66714</v>
      </c>
      <c r="E278" s="243">
        <v>-43081.80734999999</v>
      </c>
      <c r="F278" s="243">
        <v>-52036.85916785698</v>
      </c>
      <c r="G278" s="243">
        <v>-51987.53906069891</v>
      </c>
      <c r="H278" s="287">
        <v>-38.44381067425394</v>
      </c>
      <c r="I278" s="287">
        <v>-14.449614422398367</v>
      </c>
    </row>
    <row r="279" spans="2:9" ht="12.75">
      <c r="B279" s="225" t="s">
        <v>256</v>
      </c>
      <c r="C279" s="86">
        <v>304615.20635999995</v>
      </c>
      <c r="D279" s="86">
        <v>307828.78188</v>
      </c>
      <c r="E279" s="86">
        <v>309342.35598001</v>
      </c>
      <c r="F279" s="86">
        <v>302054.824119995</v>
      </c>
      <c r="G279" s="86">
        <v>286697.9642099991</v>
      </c>
      <c r="H279" s="288">
        <v>6.249518443345816</v>
      </c>
      <c r="I279" s="288">
        <v>-1.0439490096974784</v>
      </c>
    </row>
    <row r="280" spans="2:9" ht="12">
      <c r="B280" s="214" t="s">
        <v>296</v>
      </c>
      <c r="C280" s="86">
        <v>1166.5548099999996</v>
      </c>
      <c r="D280" s="86">
        <v>14012.08763</v>
      </c>
      <c r="E280" s="86">
        <v>2880.2841000000008</v>
      </c>
      <c r="F280" s="86">
        <v>2814.54367</v>
      </c>
      <c r="G280" s="86">
        <v>1524.6241800000003</v>
      </c>
      <c r="H280" s="288">
        <v>-23.485746500491718</v>
      </c>
      <c r="I280" s="288">
        <v>-91.67465376463679</v>
      </c>
    </row>
    <row r="281" spans="2:9" ht="12">
      <c r="B281" s="214" t="s">
        <v>297</v>
      </c>
      <c r="C281" s="86">
        <v>7936.038906068001</v>
      </c>
      <c r="D281" s="86">
        <v>6741.081577768</v>
      </c>
      <c r="E281" s="86">
        <v>7880.631158900003</v>
      </c>
      <c r="F281" s="86">
        <v>8199.28681709</v>
      </c>
      <c r="G281" s="86">
        <v>8058.88101645</v>
      </c>
      <c r="H281" s="288">
        <v>-1.524307284488388</v>
      </c>
      <c r="I281" s="288">
        <v>17.726492618646756</v>
      </c>
    </row>
    <row r="282" spans="2:9" ht="12">
      <c r="B282" s="214" t="s">
        <v>298</v>
      </c>
      <c r="C282" s="86">
        <v>120946.57944999998</v>
      </c>
      <c r="D282" s="86">
        <v>122970.62485000001</v>
      </c>
      <c r="E282" s="86">
        <v>132623.15507000004</v>
      </c>
      <c r="F282" s="86">
        <v>115131.62061999997</v>
      </c>
      <c r="G282" s="86">
        <v>116857.62706999999</v>
      </c>
      <c r="H282" s="288">
        <v>3.4990890047344756</v>
      </c>
      <c r="I282" s="288">
        <v>-1.6459584575332273</v>
      </c>
    </row>
    <row r="283" spans="2:9" ht="12">
      <c r="B283" s="214" t="s">
        <v>299</v>
      </c>
      <c r="C283" s="86">
        <v>33674.611579999975</v>
      </c>
      <c r="D283" s="86">
        <v>-8034.022609999979</v>
      </c>
      <c r="E283" s="86">
        <v>12216.356399999902</v>
      </c>
      <c r="F283" s="86">
        <v>15921.25112</v>
      </c>
      <c r="G283" s="86">
        <v>22361.82972</v>
      </c>
      <c r="H283" s="288">
        <v>50.58969682557789</v>
      </c>
      <c r="I283" s="288">
        <v>-519.1500723197499</v>
      </c>
    </row>
    <row r="284" spans="2:9" ht="12">
      <c r="B284" s="214" t="s">
        <v>300</v>
      </c>
      <c r="C284" s="243">
        <v>-41391.43281999997</v>
      </c>
      <c r="D284" s="243">
        <v>-7221.427350000009</v>
      </c>
      <c r="E284" s="243">
        <v>-55020.79663000001</v>
      </c>
      <c r="F284" s="243">
        <v>-6658.836959999986</v>
      </c>
      <c r="G284" s="243">
        <v>-36738.54150999998</v>
      </c>
      <c r="H284" s="287">
        <v>12.664877588386318</v>
      </c>
      <c r="I284" s="287">
        <v>473.1752299633661</v>
      </c>
    </row>
    <row r="285" spans="2:9" ht="12.75">
      <c r="B285" s="225" t="s">
        <v>84</v>
      </c>
      <c r="C285" s="86">
        <v>426947.5582860679</v>
      </c>
      <c r="D285" s="86">
        <v>436297.1259777681</v>
      </c>
      <c r="E285" s="86">
        <v>409921.98607890983</v>
      </c>
      <c r="F285" s="86">
        <v>437462.68938708527</v>
      </c>
      <c r="G285" s="86">
        <v>398762.3846864489</v>
      </c>
      <c r="H285" s="288">
        <v>7.068162565479016</v>
      </c>
      <c r="I285" s="288">
        <v>-2.142935888185658</v>
      </c>
    </row>
    <row r="286" spans="2:11" ht="12">
      <c r="B286" s="214" t="s">
        <v>301</v>
      </c>
      <c r="C286" s="86">
        <v>-111965.83360000001</v>
      </c>
      <c r="D286" s="86">
        <v>-98094.26826000001</v>
      </c>
      <c r="E286" s="86">
        <v>-123232.65343</v>
      </c>
      <c r="F286" s="86">
        <v>-122883.47570999997</v>
      </c>
      <c r="G286" s="86">
        <v>-109116.87935999999</v>
      </c>
      <c r="H286" s="288">
        <v>2.6109198290034574</v>
      </c>
      <c r="I286" s="288">
        <v>14.14105593125304</v>
      </c>
      <c r="K286" s="1"/>
    </row>
    <row r="287" spans="2:9" ht="12">
      <c r="B287" s="223" t="s">
        <v>302</v>
      </c>
      <c r="C287" s="243">
        <v>-92534.8965</v>
      </c>
      <c r="D287" s="243">
        <v>-90942.88467999999</v>
      </c>
      <c r="E287" s="243">
        <v>-94316.68712999998</v>
      </c>
      <c r="F287" s="243">
        <v>-91963.97245</v>
      </c>
      <c r="G287" s="243">
        <v>-86195.11477999999</v>
      </c>
      <c r="H287" s="287">
        <v>7.355152013175398</v>
      </c>
      <c r="I287" s="287">
        <v>1.7505622628991961</v>
      </c>
    </row>
    <row r="288" spans="2:9" ht="12.75">
      <c r="B288" s="244" t="s">
        <v>303</v>
      </c>
      <c r="C288" s="86">
        <v>222446.8281860679</v>
      </c>
      <c r="D288" s="308">
        <v>247259.97303776807</v>
      </c>
      <c r="E288" s="308">
        <v>192372.6455189099</v>
      </c>
      <c r="F288" s="308">
        <v>222615.24122708524</v>
      </c>
      <c r="G288" s="308">
        <v>203450.3905464489</v>
      </c>
      <c r="H288" s="309">
        <v>9.337135007996947</v>
      </c>
      <c r="I288" s="309">
        <v>-10.035245311585491</v>
      </c>
    </row>
    <row r="289" spans="2:9" ht="12">
      <c r="B289" s="214" t="s">
        <v>304</v>
      </c>
      <c r="C289" s="86">
        <v>-44430.58273</v>
      </c>
      <c r="D289" s="86">
        <v>-35737.1545</v>
      </c>
      <c r="E289" s="86">
        <v>-34044.84927000002</v>
      </c>
      <c r="F289" s="86">
        <v>-34860.45459000001</v>
      </c>
      <c r="G289" s="86">
        <v>-46336.506929999996</v>
      </c>
      <c r="H289" s="288">
        <v>-4.113223732810181</v>
      </c>
      <c r="I289" s="288">
        <v>24.326022459342717</v>
      </c>
    </row>
    <row r="290" spans="2:9" ht="12">
      <c r="B290" s="214" t="s">
        <v>305</v>
      </c>
      <c r="C290" s="86">
        <v>-74683.79311000004</v>
      </c>
      <c r="D290" s="86">
        <v>-51965.6131</v>
      </c>
      <c r="E290" s="86">
        <v>-36446.275259999995</v>
      </c>
      <c r="F290" s="86">
        <v>-41390.70520999989</v>
      </c>
      <c r="G290" s="86">
        <v>-36778.480620000104</v>
      </c>
      <c r="H290" s="288">
        <v>103.06383475065869</v>
      </c>
      <c r="I290" s="288">
        <v>43.717717649712554</v>
      </c>
    </row>
    <row r="291" spans="2:9" ht="12">
      <c r="B291" s="223" t="s">
        <v>306</v>
      </c>
      <c r="C291" s="243">
        <v>-177474.29218</v>
      </c>
      <c r="D291" s="243">
        <v>-15000</v>
      </c>
      <c r="E291" s="243">
        <v>0</v>
      </c>
      <c r="F291" s="243">
        <v>0</v>
      </c>
      <c r="G291" s="243">
        <v>0</v>
      </c>
      <c r="H291" s="287" t="s">
        <v>295</v>
      </c>
      <c r="I291" s="287" t="s">
        <v>295</v>
      </c>
    </row>
    <row r="292" spans="2:9" ht="12.75">
      <c r="B292" s="244" t="s">
        <v>213</v>
      </c>
      <c r="C292" s="86">
        <v>-74141.83983393214</v>
      </c>
      <c r="D292" s="86">
        <v>144557.20543776805</v>
      </c>
      <c r="E292" s="86">
        <v>121881.52098890988</v>
      </c>
      <c r="F292" s="86">
        <v>146364.08142708533</v>
      </c>
      <c r="G292" s="86">
        <v>120335.40299644883</v>
      </c>
      <c r="H292" s="288">
        <v>-161.6126576117588</v>
      </c>
      <c r="I292" s="288">
        <v>-151.2889271824297</v>
      </c>
    </row>
    <row r="293" spans="2:11" ht="12">
      <c r="B293" s="214" t="s">
        <v>214</v>
      </c>
      <c r="C293" s="86">
        <v>-4026.8945500000063</v>
      </c>
      <c r="D293" s="86">
        <v>-4556.551129999998</v>
      </c>
      <c r="E293" s="86">
        <v>-6422.174980000002</v>
      </c>
      <c r="F293" s="86">
        <v>-4467.23055</v>
      </c>
      <c r="G293" s="86">
        <v>-1866.113650000003</v>
      </c>
      <c r="H293" s="288">
        <v>115.79042358968866</v>
      </c>
      <c r="I293" s="288">
        <v>-11.624067521436809</v>
      </c>
      <c r="J293" s="215"/>
      <c r="K293" s="215"/>
    </row>
    <row r="294" spans="2:11" ht="12">
      <c r="B294" s="223" t="s">
        <v>236</v>
      </c>
      <c r="C294" s="243">
        <v>0</v>
      </c>
      <c r="D294" s="243">
        <v>0</v>
      </c>
      <c r="E294" s="243">
        <v>4805.581640000004</v>
      </c>
      <c r="F294" s="243">
        <v>0</v>
      </c>
      <c r="G294" s="243">
        <v>57264.989965999994</v>
      </c>
      <c r="H294" s="287" t="s">
        <v>295</v>
      </c>
      <c r="I294" s="287" t="s">
        <v>295</v>
      </c>
      <c r="J294" s="215"/>
      <c r="K294" s="215"/>
    </row>
    <row r="295" spans="2:12" ht="12.75">
      <c r="B295" s="279" t="s">
        <v>244</v>
      </c>
      <c r="C295" s="243">
        <v>-78168.73438393214</v>
      </c>
      <c r="D295" s="243">
        <v>140000.65430776804</v>
      </c>
      <c r="E295" s="243">
        <v>120264.92764890986</v>
      </c>
      <c r="F295" s="243">
        <v>141896.85087708535</v>
      </c>
      <c r="G295" s="243">
        <v>175734.27931244878</v>
      </c>
      <c r="H295" s="287">
        <v>-144.4812103192179</v>
      </c>
      <c r="I295" s="287">
        <v>-155.83454932438477</v>
      </c>
      <c r="J295" s="229"/>
      <c r="K295" s="229"/>
      <c r="L295" s="1"/>
    </row>
    <row r="296" spans="2:12" ht="12">
      <c r="B296" s="280" t="s">
        <v>245</v>
      </c>
      <c r="C296" s="243">
        <v>24366.929312</v>
      </c>
      <c r="D296" s="243">
        <v>-38860.183202</v>
      </c>
      <c r="E296" s="243">
        <v>-37802.17087300001</v>
      </c>
      <c r="F296" s="243">
        <v>-36384.892596000005</v>
      </c>
      <c r="G296" s="243">
        <v>-37168.183530999995</v>
      </c>
      <c r="H296" s="287">
        <v>-165.55856917698668</v>
      </c>
      <c r="I296" s="287">
        <v>-162.7041030283818</v>
      </c>
      <c r="J296" s="229"/>
      <c r="K296" s="229"/>
      <c r="L296" s="1"/>
    </row>
    <row r="297" spans="2:12" ht="12.75">
      <c r="B297" s="263" t="s">
        <v>246</v>
      </c>
      <c r="C297" s="243">
        <v>-53801.80507193214</v>
      </c>
      <c r="D297" s="243">
        <v>101140.47110576804</v>
      </c>
      <c r="E297" s="243">
        <v>82462.75677590986</v>
      </c>
      <c r="F297" s="243">
        <v>105511.95828108536</v>
      </c>
      <c r="G297" s="243">
        <v>138566.0957814488</v>
      </c>
      <c r="H297" s="287">
        <v>-138.82753913828256</v>
      </c>
      <c r="I297" s="287">
        <v>-153.19512998477998</v>
      </c>
      <c r="J297" s="229"/>
      <c r="K297" s="229"/>
      <c r="L297" s="1"/>
    </row>
    <row r="298" spans="2:12" ht="12">
      <c r="B298" s="280" t="s">
        <v>247</v>
      </c>
      <c r="C298" s="243">
        <v>32651.094240000002</v>
      </c>
      <c r="D298" s="243">
        <v>29146.690059999997</v>
      </c>
      <c r="E298" s="243">
        <v>23812.174600000013</v>
      </c>
      <c r="F298" s="243">
        <v>29840.185589999994</v>
      </c>
      <c r="G298" s="243">
        <v>25489.354170000006</v>
      </c>
      <c r="H298" s="287">
        <v>28.096985205019788</v>
      </c>
      <c r="I298" s="287">
        <v>12.023334974866803</v>
      </c>
      <c r="J298" s="229"/>
      <c r="K298" s="229"/>
      <c r="L298" s="1"/>
    </row>
    <row r="299" spans="2:12" ht="12.75">
      <c r="B299" s="263" t="s">
        <v>248</v>
      </c>
      <c r="C299" s="243">
        <v>-21150.710831932127</v>
      </c>
      <c r="D299" s="243">
        <v>130287.16116576803</v>
      </c>
      <c r="E299" s="243">
        <v>106274.93137590995</v>
      </c>
      <c r="F299" s="243">
        <v>135352.14387108537</v>
      </c>
      <c r="G299" s="243">
        <v>164055.44995144877</v>
      </c>
      <c r="H299" s="287">
        <v>-112.89241584975785</v>
      </c>
      <c r="I299" s="287">
        <v>-116.23391794147813</v>
      </c>
      <c r="J299" s="229"/>
      <c r="K299" s="229"/>
      <c r="L299" s="1"/>
    </row>
    <row r="300" spans="2:12" ht="12.75">
      <c r="B300" s="244"/>
      <c r="C300" s="86"/>
      <c r="D300" s="292"/>
      <c r="E300" s="292"/>
      <c r="F300" s="292"/>
      <c r="G300" s="292"/>
      <c r="H300" s="292"/>
      <c r="I300" s="292"/>
      <c r="J300" s="229"/>
      <c r="K300" s="229"/>
      <c r="L300" s="1"/>
    </row>
    <row r="301" spans="2:11" ht="12.75" thickBot="1"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ht="13.5" thickBot="1">
      <c r="B302" s="20" t="s">
        <v>29</v>
      </c>
    </row>
    <row r="303" spans="5:12" ht="12.75">
      <c r="E303" s="327" t="s">
        <v>90</v>
      </c>
      <c r="F303" s="327"/>
      <c r="L303" s="1"/>
    </row>
    <row r="304" spans="2:6" ht="12.75">
      <c r="B304" s="5" t="s">
        <v>3</v>
      </c>
      <c r="C304" s="76">
        <v>44012</v>
      </c>
      <c r="D304" s="76">
        <v>43646</v>
      </c>
      <c r="E304" s="69" t="s">
        <v>4</v>
      </c>
      <c r="F304" s="69" t="s">
        <v>30</v>
      </c>
    </row>
    <row r="305" spans="3:6" ht="12">
      <c r="C305" s="70"/>
      <c r="D305" s="70"/>
      <c r="E305" s="70"/>
      <c r="F305" s="70"/>
    </row>
    <row r="306" spans="2:6" ht="12.75">
      <c r="B306" s="18" t="s">
        <v>31</v>
      </c>
      <c r="C306" s="235">
        <v>63638.43423</v>
      </c>
      <c r="D306" s="235">
        <v>48523.28328</v>
      </c>
      <c r="E306" s="235">
        <v>15115.150949999996</v>
      </c>
      <c r="F306" s="236">
        <v>31.150305437451827</v>
      </c>
    </row>
    <row r="307" spans="3:6" ht="12">
      <c r="C307" s="99"/>
      <c r="D307" s="99"/>
      <c r="E307" s="99"/>
      <c r="F307" s="100"/>
    </row>
    <row r="308" spans="2:6" ht="12">
      <c r="B308" t="s">
        <v>170</v>
      </c>
      <c r="C308" s="99">
        <v>22568.30252</v>
      </c>
      <c r="D308" s="99">
        <v>19995</v>
      </c>
      <c r="E308" s="99">
        <v>2573.302520000001</v>
      </c>
      <c r="F308" s="100">
        <v>12.869730032508132</v>
      </c>
    </row>
    <row r="309" spans="2:6" ht="12">
      <c r="B309" t="s">
        <v>171</v>
      </c>
      <c r="C309" s="99">
        <v>40962.01336</v>
      </c>
      <c r="D309" s="99">
        <v>31440.50426</v>
      </c>
      <c r="E309" s="99">
        <v>9521.509099999996</v>
      </c>
      <c r="F309" s="100">
        <v>30.28421243266661</v>
      </c>
    </row>
    <row r="310" spans="2:6" ht="12">
      <c r="B310" t="s">
        <v>172</v>
      </c>
      <c r="C310" s="99">
        <v>7068.69272</v>
      </c>
      <c r="D310" s="99">
        <v>6156.85991</v>
      </c>
      <c r="E310" s="99">
        <v>911.8328099999999</v>
      </c>
      <c r="F310" s="100">
        <v>14.810030166822488</v>
      </c>
    </row>
    <row r="311" spans="2:7" ht="12">
      <c r="B311" t="s">
        <v>173</v>
      </c>
      <c r="C311" s="99">
        <v>53944.25725</v>
      </c>
      <c r="D311" s="99">
        <v>53383.321560000004</v>
      </c>
      <c r="E311" s="99">
        <v>560.9356899999984</v>
      </c>
      <c r="F311" s="100">
        <v>1.0507695542502664</v>
      </c>
      <c r="G311" s="70"/>
    </row>
    <row r="312" spans="2:7" ht="12">
      <c r="B312" t="s">
        <v>174</v>
      </c>
      <c r="C312" s="99">
        <v>58542.503549999994</v>
      </c>
      <c r="D312" s="99">
        <v>45114.42771</v>
      </c>
      <c r="E312" s="99">
        <v>13428.07583999999</v>
      </c>
      <c r="F312" s="100">
        <v>29.764482276749664</v>
      </c>
      <c r="G312" s="70"/>
    </row>
    <row r="313" spans="2:7" ht="12">
      <c r="B313" t="s">
        <v>175</v>
      </c>
      <c r="C313" s="99">
        <v>11744.498150000001</v>
      </c>
      <c r="D313" s="99">
        <v>6507.30776</v>
      </c>
      <c r="E313" s="99">
        <v>5237.190390000002</v>
      </c>
      <c r="F313" s="100">
        <v>80.481676649638</v>
      </c>
      <c r="G313" s="70"/>
    </row>
    <row r="314" spans="2:7" ht="12">
      <c r="B314" t="s">
        <v>176</v>
      </c>
      <c r="C314" s="99">
        <v>20992.517649999998</v>
      </c>
      <c r="D314" s="99">
        <v>13055.38091</v>
      </c>
      <c r="E314" s="99">
        <v>7937.136739999998</v>
      </c>
      <c r="F314" s="100">
        <v>60.79590319666895</v>
      </c>
      <c r="G314" s="70"/>
    </row>
    <row r="315" spans="2:7" ht="12">
      <c r="B315" t="s">
        <v>177</v>
      </c>
      <c r="C315" s="99">
        <v>17566.584609999998</v>
      </c>
      <c r="D315" s="99">
        <v>17760.26312</v>
      </c>
      <c r="E315" s="99">
        <v>-193.67851000000155</v>
      </c>
      <c r="F315" s="100">
        <v>-1.0905159945625937</v>
      </c>
      <c r="G315" s="70"/>
    </row>
    <row r="316" spans="2:7" ht="12">
      <c r="B316" t="s">
        <v>178</v>
      </c>
      <c r="C316" s="99">
        <v>8238.90314</v>
      </c>
      <c r="D316" s="99">
        <v>7791.47592</v>
      </c>
      <c r="E316" s="99">
        <v>447.4272200000005</v>
      </c>
      <c r="F316" s="100">
        <v>5.742522015007403</v>
      </c>
      <c r="G316" s="70"/>
    </row>
    <row r="317" spans="2:7" ht="12">
      <c r="B317" t="s">
        <v>179</v>
      </c>
      <c r="C317" s="99">
        <v>101171.11348</v>
      </c>
      <c r="D317" s="99">
        <v>98452.21654000001</v>
      </c>
      <c r="E317" s="99">
        <v>2718.8969399999914</v>
      </c>
      <c r="F317" s="100">
        <v>2.761641165179186</v>
      </c>
      <c r="G317" s="70"/>
    </row>
    <row r="318" spans="2:7" ht="12">
      <c r="B318" t="s">
        <v>180</v>
      </c>
      <c r="C318" s="99">
        <v>66159.1829</v>
      </c>
      <c r="D318" s="99">
        <v>64959.82234</v>
      </c>
      <c r="E318" s="99">
        <v>1199.360560000001</v>
      </c>
      <c r="F318" s="100">
        <v>1.8463113302905025</v>
      </c>
      <c r="G318" s="70"/>
    </row>
    <row r="319" spans="2:7" ht="12">
      <c r="B319" t="s">
        <v>181</v>
      </c>
      <c r="C319" s="99">
        <v>35011.93058</v>
      </c>
      <c r="D319" s="99">
        <v>33492.394199999995</v>
      </c>
      <c r="E319" s="99">
        <v>1519.536380000005</v>
      </c>
      <c r="F319" s="100">
        <v>4.536959558418207</v>
      </c>
      <c r="G319" s="70"/>
    </row>
    <row r="320" spans="2:7" ht="12">
      <c r="B320" t="s">
        <v>113</v>
      </c>
      <c r="C320" s="99">
        <v>23298.75565</v>
      </c>
      <c r="D320" s="99">
        <v>25178</v>
      </c>
      <c r="E320" s="99">
        <v>-1879.2443500000008</v>
      </c>
      <c r="F320" s="100">
        <v>-7.463834895543732</v>
      </c>
      <c r="G320" s="70"/>
    </row>
    <row r="321" spans="2:7" ht="12.75">
      <c r="B321" s="49" t="s">
        <v>32</v>
      </c>
      <c r="C321" s="233">
        <v>307555.63853</v>
      </c>
      <c r="D321" s="233">
        <v>279720.32998</v>
      </c>
      <c r="E321" s="233">
        <v>27835.308550000016</v>
      </c>
      <c r="F321" s="234">
        <v>9.951121018622509</v>
      </c>
      <c r="G321" s="70"/>
    </row>
    <row r="322" spans="2:7" ht="12.75">
      <c r="B322" s="18" t="s">
        <v>182</v>
      </c>
      <c r="C322" s="235">
        <v>243917.20429999998</v>
      </c>
      <c r="D322" s="235">
        <v>231197.04669999998</v>
      </c>
      <c r="E322" s="235">
        <v>12720.157600000006</v>
      </c>
      <c r="F322" s="236">
        <v>5.501868549603756</v>
      </c>
      <c r="G322" s="70"/>
    </row>
    <row r="323" spans="3:7" ht="12">
      <c r="C323" s="99"/>
      <c r="D323" s="67"/>
      <c r="E323" s="67"/>
      <c r="F323" s="80"/>
      <c r="G323" s="70"/>
    </row>
    <row r="324" spans="3:7" ht="12">
      <c r="C324" s="67"/>
      <c r="D324" s="67"/>
      <c r="E324" s="67"/>
      <c r="F324" s="80"/>
      <c r="G324" s="70"/>
    </row>
    <row r="325" spans="2:7" ht="12.75">
      <c r="B325" s="12"/>
      <c r="C325" s="132"/>
      <c r="D325" s="132"/>
      <c r="E325" s="132"/>
      <c r="F325" s="232"/>
      <c r="G325" s="70"/>
    </row>
    <row r="326" spans="2:3" ht="12.75">
      <c r="B326" s="12"/>
      <c r="C326" s="70"/>
    </row>
    <row r="327" spans="2:3" ht="12.75">
      <c r="B327" s="12"/>
      <c r="C327" s="67"/>
    </row>
    <row r="328" spans="3:7" ht="13.5" thickBot="1">
      <c r="C328" s="72"/>
      <c r="D328" s="72"/>
      <c r="E328" s="72"/>
      <c r="F328" s="73"/>
      <c r="G328" s="70"/>
    </row>
    <row r="329" ht="13.5" thickBot="1">
      <c r="B329" s="20" t="s">
        <v>250</v>
      </c>
    </row>
    <row r="331" spans="2:6" s="253" customFormat="1" ht="12.75">
      <c r="B331" s="255"/>
      <c r="C331" s="255"/>
      <c r="D331" s="255"/>
      <c r="E331" s="256" t="s">
        <v>39</v>
      </c>
      <c r="F331" s="256"/>
    </row>
    <row r="332" spans="2:6" ht="12.75">
      <c r="B332" s="115" t="s">
        <v>19</v>
      </c>
      <c r="C332" s="111">
        <v>44012</v>
      </c>
      <c r="D332" s="111">
        <v>43646</v>
      </c>
      <c r="E332" s="7" t="s">
        <v>4</v>
      </c>
      <c r="F332" s="111" t="s">
        <v>20</v>
      </c>
    </row>
    <row r="333" spans="2:6" ht="12">
      <c r="B333" s="117" t="s">
        <v>309</v>
      </c>
      <c r="C333" s="217">
        <v>765036</v>
      </c>
      <c r="D333" s="217">
        <v>693621</v>
      </c>
      <c r="E333" s="217">
        <v>71415</v>
      </c>
      <c r="F333" s="218">
        <v>10.29596854766508</v>
      </c>
    </row>
    <row r="334" spans="2:9" ht="12.75">
      <c r="B334" s="216" t="s">
        <v>310</v>
      </c>
      <c r="C334" s="217">
        <v>298075</v>
      </c>
      <c r="D334" s="217">
        <v>279081</v>
      </c>
      <c r="E334" s="217">
        <v>18994</v>
      </c>
      <c r="F334" s="218">
        <v>6.805909395480165</v>
      </c>
      <c r="G334" s="45"/>
      <c r="H334" s="53"/>
      <c r="I334" s="53"/>
    </row>
    <row r="335" spans="2:9" ht="12">
      <c r="B335" s="216" t="s">
        <v>311</v>
      </c>
      <c r="C335" s="217">
        <v>304790</v>
      </c>
      <c r="D335" s="217">
        <v>281246</v>
      </c>
      <c r="E335" s="217">
        <v>23544</v>
      </c>
      <c r="F335" s="218">
        <v>8.371319058759946</v>
      </c>
      <c r="G335" s="45"/>
      <c r="H335" s="54"/>
      <c r="I335" s="54"/>
    </row>
    <row r="336" spans="2:9" ht="12">
      <c r="B336" s="216" t="s">
        <v>312</v>
      </c>
      <c r="C336" s="217">
        <v>162171</v>
      </c>
      <c r="D336" s="217">
        <v>133294</v>
      </c>
      <c r="E336" s="217">
        <v>28877</v>
      </c>
      <c r="F336" s="218">
        <v>21.66414092157187</v>
      </c>
      <c r="G336" s="45"/>
      <c r="H336" s="54"/>
      <c r="I336" s="54"/>
    </row>
    <row r="337" spans="2:9" ht="12">
      <c r="B337" s="231" t="s">
        <v>313</v>
      </c>
      <c r="C337" s="217">
        <v>65067</v>
      </c>
      <c r="D337" s="217">
        <v>58427</v>
      </c>
      <c r="E337" s="217">
        <v>6640</v>
      </c>
      <c r="F337" s="218">
        <v>11.364608828110292</v>
      </c>
      <c r="G337" s="45"/>
      <c r="H337" s="54"/>
      <c r="I337" s="54"/>
    </row>
    <row r="338" spans="2:9" ht="12">
      <c r="B338" s="231" t="s">
        <v>314</v>
      </c>
      <c r="C338" s="217">
        <v>13881</v>
      </c>
      <c r="D338" s="217">
        <v>1810</v>
      </c>
      <c r="E338" s="217">
        <v>12071</v>
      </c>
      <c r="F338" s="218" t="s">
        <v>295</v>
      </c>
      <c r="G338" s="45"/>
      <c r="H338" s="54"/>
      <c r="I338" s="54"/>
    </row>
    <row r="339" spans="2:9" ht="12">
      <c r="B339" s="231" t="s">
        <v>315</v>
      </c>
      <c r="C339" s="217">
        <v>113938</v>
      </c>
      <c r="D339" s="217">
        <v>117400</v>
      </c>
      <c r="E339" s="217">
        <v>-3462</v>
      </c>
      <c r="F339" s="218">
        <v>-2.9488926746166952</v>
      </c>
      <c r="G339" s="45"/>
      <c r="H339" s="54"/>
      <c r="I339" s="54"/>
    </row>
    <row r="340" spans="2:9" ht="12.75">
      <c r="B340" s="231" t="s">
        <v>316</v>
      </c>
      <c r="C340" s="217">
        <v>-94677.31573616504</v>
      </c>
      <c r="D340" s="217">
        <v>-69191.00508864119</v>
      </c>
      <c r="E340" s="217">
        <v>-25486.310647523846</v>
      </c>
      <c r="F340" s="218">
        <v>36.83471661507607</v>
      </c>
      <c r="G340" s="45"/>
      <c r="H340" s="55"/>
      <c r="I340" s="55"/>
    </row>
    <row r="341" spans="2:9" ht="12">
      <c r="B341" s="269" t="s">
        <v>84</v>
      </c>
      <c r="C341" s="270">
        <v>863244.684263835</v>
      </c>
      <c r="D341" s="270">
        <v>802066.9949113588</v>
      </c>
      <c r="E341" s="270">
        <v>61177.689352476154</v>
      </c>
      <c r="F341" s="271">
        <v>7.627503655007929</v>
      </c>
      <c r="G341" s="45"/>
      <c r="H341" s="45"/>
      <c r="I341" s="45"/>
    </row>
    <row r="342" spans="2:9" ht="12">
      <c r="B342" s="87"/>
      <c r="C342" s="67"/>
      <c r="D342" s="67"/>
      <c r="E342" s="67"/>
      <c r="F342" s="80"/>
      <c r="G342" s="45"/>
      <c r="H342" s="54"/>
      <c r="I342" s="54"/>
    </row>
    <row r="343" spans="2:6" ht="12">
      <c r="B343" s="304"/>
      <c r="C343" s="258"/>
      <c r="D343" s="67"/>
      <c r="E343" s="67"/>
      <c r="F343" s="56"/>
    </row>
    <row r="344" ht="12.75" thickBot="1"/>
    <row r="345" ht="13.5" thickBot="1">
      <c r="B345" s="20" t="s">
        <v>223</v>
      </c>
    </row>
    <row r="346" spans="2:6" ht="12.75">
      <c r="B346" s="9"/>
      <c r="C346" s="1"/>
      <c r="D346" s="1"/>
      <c r="E346" s="327" t="s">
        <v>2</v>
      </c>
      <c r="F346" s="327"/>
    </row>
    <row r="347" spans="2:6" ht="12.75">
      <c r="B347" s="78" t="s">
        <v>19</v>
      </c>
      <c r="C347" s="59">
        <v>44012</v>
      </c>
      <c r="D347" s="59">
        <v>43646</v>
      </c>
      <c r="E347" s="7" t="s">
        <v>4</v>
      </c>
      <c r="F347" s="7" t="s">
        <v>30</v>
      </c>
    </row>
    <row r="348" spans="2:7" ht="12">
      <c r="B348" s="296" t="s">
        <v>198</v>
      </c>
      <c r="C348" s="74">
        <v>4716310.738132679</v>
      </c>
      <c r="D348" s="74">
        <v>4606953.615760299</v>
      </c>
      <c r="E348" s="74">
        <v>109357.12237237953</v>
      </c>
      <c r="F348" s="249">
        <v>2.373740469152347</v>
      </c>
      <c r="G348" s="1"/>
    </row>
    <row r="349" spans="2:7" ht="12">
      <c r="B349" s="302" t="s">
        <v>224</v>
      </c>
      <c r="C349" s="89">
        <v>269659.84619999997</v>
      </c>
      <c r="D349" s="89">
        <v>269659.84619999997</v>
      </c>
      <c r="E349" s="89">
        <v>0</v>
      </c>
      <c r="F349" s="129">
        <v>0</v>
      </c>
      <c r="G349" s="1"/>
    </row>
    <row r="350" spans="2:7" ht="12">
      <c r="B350" s="302" t="s">
        <v>225</v>
      </c>
      <c r="C350" s="89">
        <v>4446650.891932679</v>
      </c>
      <c r="D350" s="89">
        <v>4337293.7695603</v>
      </c>
      <c r="E350" s="89">
        <v>109357.12237237953</v>
      </c>
      <c r="F350" s="50">
        <v>2.521321547086855</v>
      </c>
      <c r="G350" s="1"/>
    </row>
    <row r="351" spans="2:7" ht="12">
      <c r="B351" s="297" t="s">
        <v>226</v>
      </c>
      <c r="C351" s="221">
        <v>-742688.8546064782</v>
      </c>
      <c r="D351" s="221">
        <v>-721178.6492896006</v>
      </c>
      <c r="E351" s="221">
        <v>-21510.20531687769</v>
      </c>
      <c r="F351" s="222">
        <v>2.982645886434158</v>
      </c>
      <c r="G351" s="1"/>
    </row>
    <row r="352" spans="2:7" ht="12.75">
      <c r="B352" s="48" t="s">
        <v>227</v>
      </c>
      <c r="C352" s="310">
        <v>3973621.8835262004</v>
      </c>
      <c r="D352" s="310">
        <v>3885774.966470699</v>
      </c>
      <c r="E352" s="310">
        <v>87846.9170555016</v>
      </c>
      <c r="F352" s="311">
        <v>2.26073094333843</v>
      </c>
      <c r="G352" s="1"/>
    </row>
    <row r="353" spans="3:7" ht="12">
      <c r="C353" s="89"/>
      <c r="D353" s="89"/>
      <c r="E353" s="89"/>
      <c r="F353" s="50"/>
      <c r="G353" s="19"/>
    </row>
    <row r="354" spans="2:9" ht="12">
      <c r="B354" s="297" t="s">
        <v>211</v>
      </c>
      <c r="C354" s="221">
        <v>199000</v>
      </c>
      <c r="D354" s="221">
        <v>199000</v>
      </c>
      <c r="E354" s="221">
        <v>0</v>
      </c>
      <c r="F354" s="221">
        <v>0</v>
      </c>
      <c r="G354" s="1"/>
      <c r="H354" s="2"/>
      <c r="I354" s="2"/>
    </row>
    <row r="355" spans="2:7" ht="12.75">
      <c r="B355" s="266" t="s">
        <v>208</v>
      </c>
      <c r="C355" s="89">
        <v>4172621.8835262004</v>
      </c>
      <c r="D355" s="89">
        <v>4084774.966470699</v>
      </c>
      <c r="E355" s="89">
        <v>87846.9170555016</v>
      </c>
      <c r="F355" s="50">
        <v>2.1505937971266635</v>
      </c>
      <c r="G355" s="1"/>
    </row>
    <row r="356" spans="2:7" ht="12">
      <c r="B356" s="265"/>
      <c r="C356" s="89"/>
      <c r="D356" s="89"/>
      <c r="E356" s="89"/>
      <c r="F356" s="50"/>
      <c r="G356" s="1"/>
    </row>
    <row r="357" spans="2:7" ht="12">
      <c r="B357" s="312" t="s">
        <v>228</v>
      </c>
      <c r="C357" s="221">
        <v>583404.3290253247</v>
      </c>
      <c r="D357" s="221">
        <v>603206.7130384877</v>
      </c>
      <c r="E357" s="221">
        <v>-19802.384013163042</v>
      </c>
      <c r="F357" s="222">
        <v>-3.282852061346265</v>
      </c>
      <c r="G357" s="1"/>
    </row>
    <row r="358" spans="2:7" ht="12.75">
      <c r="B358" s="299" t="s">
        <v>209</v>
      </c>
      <c r="C358" s="89">
        <v>583404.3290253247</v>
      </c>
      <c r="D358" s="89">
        <v>603206.7130384877</v>
      </c>
      <c r="E358" s="89">
        <v>-19802.384013163042</v>
      </c>
      <c r="F358" s="50">
        <v>-3.282852061346265</v>
      </c>
      <c r="G358" s="1"/>
    </row>
    <row r="359" spans="2:7" ht="12.75">
      <c r="B359" s="248"/>
      <c r="C359" s="221"/>
      <c r="D359" s="221"/>
      <c r="E359" s="221"/>
      <c r="F359" s="222"/>
      <c r="G359" s="1"/>
    </row>
    <row r="360" spans="2:7" ht="12.75">
      <c r="B360" s="300" t="s">
        <v>229</v>
      </c>
      <c r="C360" s="89">
        <v>4756026.212551525</v>
      </c>
      <c r="D360" s="89">
        <v>4687981.679509186</v>
      </c>
      <c r="E360" s="89">
        <v>68044.53304233868</v>
      </c>
      <c r="F360" s="50">
        <v>1.4514675545716442</v>
      </c>
      <c r="G360" s="1"/>
    </row>
    <row r="361" spans="2:9" ht="12.75">
      <c r="B361" s="300"/>
      <c r="C361" s="89"/>
      <c r="D361" s="267"/>
      <c r="E361" s="267"/>
      <c r="F361" s="267"/>
      <c r="G361" s="1"/>
      <c r="H361" s="2"/>
      <c r="I361" s="2"/>
    </row>
    <row r="362" spans="2:7" ht="12.75">
      <c r="B362" s="300" t="s">
        <v>40</v>
      </c>
      <c r="C362" s="89">
        <v>33807235.33101943</v>
      </c>
      <c r="D362" s="89">
        <v>33790297.00661715</v>
      </c>
      <c r="E362" s="89">
        <v>16938.324402280152</v>
      </c>
      <c r="F362" s="50">
        <v>0.050127776026837295</v>
      </c>
      <c r="G362" s="2"/>
    </row>
    <row r="363" spans="2:7" ht="12.75">
      <c r="B363" s="300"/>
      <c r="C363" s="89"/>
      <c r="D363" s="50"/>
      <c r="E363" s="50"/>
      <c r="F363" s="50"/>
      <c r="G363" s="2"/>
    </row>
    <row r="364" spans="2:7" ht="12.75">
      <c r="B364" s="300" t="s">
        <v>341</v>
      </c>
      <c r="C364" s="50">
        <v>11.753761715854507</v>
      </c>
      <c r="D364" s="50">
        <v>11.499676861999017</v>
      </c>
      <c r="E364" s="50">
        <v>0.25408485385548935</v>
      </c>
      <c r="F364" s="50">
        <v>2.2094955963077485</v>
      </c>
      <c r="G364" s="2"/>
    </row>
    <row r="365" spans="2:7" ht="12.75">
      <c r="B365" s="300" t="s">
        <v>230</v>
      </c>
      <c r="C365" s="50">
        <v>12.342393108074296</v>
      </c>
      <c r="D365" s="50">
        <v>12.08860332204472</v>
      </c>
      <c r="E365" s="50">
        <v>0.25378978602957486</v>
      </c>
      <c r="F365" s="50">
        <v>2.0994136317366374</v>
      </c>
      <c r="G365" s="2"/>
    </row>
    <row r="366" spans="2:7" ht="12.75">
      <c r="B366" s="301" t="s">
        <v>231</v>
      </c>
      <c r="C366" s="50">
        <v>1.7256789066393396</v>
      </c>
      <c r="D366" s="50">
        <v>1.785147709475184</v>
      </c>
      <c r="E366" s="50">
        <v>-0.05946880283584435</v>
      </c>
      <c r="F366" s="50">
        <v>-3.3313099257947463</v>
      </c>
      <c r="G366" s="2"/>
    </row>
    <row r="367" spans="2:7" ht="12.75">
      <c r="B367" s="300" t="s">
        <v>232</v>
      </c>
      <c r="C367" s="50">
        <v>14.068072014713634</v>
      </c>
      <c r="D367" s="50">
        <v>13.873751031519904</v>
      </c>
      <c r="E367" s="50">
        <v>0.1943209831937298</v>
      </c>
      <c r="F367" s="50">
        <v>1.4006376700306225</v>
      </c>
      <c r="G367" s="2"/>
    </row>
    <row r="368" spans="2:6" ht="12">
      <c r="B368" s="268"/>
      <c r="C368" s="50"/>
      <c r="D368" s="50"/>
      <c r="E368" s="50"/>
      <c r="F368" s="50"/>
    </row>
    <row r="369" spans="2:6" ht="12">
      <c r="B369" s="303"/>
      <c r="C369" s="50"/>
      <c r="D369" s="50"/>
      <c r="F369" s="50"/>
    </row>
    <row r="370" spans="2:6" ht="12">
      <c r="B370" s="298" t="s">
        <v>239</v>
      </c>
      <c r="C370" s="50"/>
      <c r="D370" s="50"/>
      <c r="E370" s="50"/>
      <c r="F370" s="50"/>
    </row>
    <row r="371" spans="2:6" ht="12.75" thickBot="1">
      <c r="B371" s="303"/>
      <c r="C371" s="50"/>
      <c r="D371" s="50"/>
      <c r="E371" s="50"/>
      <c r="F371" s="50"/>
    </row>
    <row r="372" spans="2:6" ht="13.5" thickBot="1">
      <c r="B372" s="20" t="s">
        <v>82</v>
      </c>
      <c r="C372" s="70"/>
      <c r="D372" s="70"/>
      <c r="E372" s="72"/>
      <c r="F372" s="73"/>
    </row>
    <row r="373" spans="2:6" ht="12.75">
      <c r="B373" s="9"/>
      <c r="C373" s="67"/>
      <c r="D373" s="77"/>
      <c r="E373" s="93"/>
      <c r="F373" s="106"/>
    </row>
    <row r="374" spans="2:6" ht="12.75">
      <c r="B374" s="11" t="s">
        <v>19</v>
      </c>
      <c r="C374" s="103"/>
      <c r="D374" s="105"/>
      <c r="E374" s="104"/>
      <c r="F374" s="104"/>
    </row>
    <row r="375" spans="2:6" ht="12.75">
      <c r="B375" s="4" t="s">
        <v>251</v>
      </c>
      <c r="C375" s="132">
        <v>4485852.1502585</v>
      </c>
      <c r="D375" s="72"/>
      <c r="E375" s="72"/>
      <c r="F375" s="73"/>
    </row>
    <row r="376" spans="2:6" ht="12.75">
      <c r="B376" s="4"/>
      <c r="C376" s="127"/>
      <c r="D376" s="72"/>
      <c r="E376" s="72"/>
      <c r="F376" s="73"/>
    </row>
    <row r="377" spans="2:6" ht="12.75">
      <c r="B377" s="4" t="s">
        <v>317</v>
      </c>
      <c r="C377" s="127">
        <v>-264660.47201</v>
      </c>
      <c r="D377" s="77"/>
      <c r="E377" s="72"/>
      <c r="F377" s="73"/>
    </row>
    <row r="378" spans="2:6" ht="12.75">
      <c r="B378" s="24" t="s">
        <v>100</v>
      </c>
      <c r="C378" s="127">
        <v>45954</v>
      </c>
      <c r="D378" s="77"/>
      <c r="E378" s="72"/>
      <c r="F378" s="73"/>
    </row>
    <row r="379" spans="2:6" ht="12.75">
      <c r="B379" s="24" t="s">
        <v>248</v>
      </c>
      <c r="C379" s="127">
        <v>550665.074043353</v>
      </c>
      <c r="D379" s="77"/>
      <c r="E379" s="72"/>
      <c r="F379" s="73"/>
    </row>
    <row r="380" spans="2:6" ht="12.75">
      <c r="B380" s="24" t="s">
        <v>318</v>
      </c>
      <c r="C380" s="127">
        <v>-17846.677463063505</v>
      </c>
      <c r="D380" s="77"/>
      <c r="E380" s="72"/>
      <c r="F380" s="73"/>
    </row>
    <row r="381" spans="2:13" s="4" customFormat="1" ht="12.75">
      <c r="B381" s="24"/>
      <c r="C381" s="127"/>
      <c r="D381" s="77"/>
      <c r="E381" s="72"/>
      <c r="F381" s="73"/>
      <c r="G381"/>
      <c r="H381"/>
      <c r="I381"/>
      <c r="J381"/>
      <c r="K381"/>
      <c r="L381"/>
      <c r="M381"/>
    </row>
    <row r="382" spans="2:13" ht="12.75">
      <c r="B382" s="135" t="s">
        <v>319</v>
      </c>
      <c r="C382" s="132">
        <v>4799964.07482879</v>
      </c>
      <c r="D382" s="72"/>
      <c r="E382" s="72"/>
      <c r="F382" s="73"/>
      <c r="G382" s="4"/>
      <c r="H382" s="4"/>
      <c r="I382" s="4"/>
      <c r="J382" s="4"/>
      <c r="K382" s="4"/>
      <c r="L382" s="4"/>
      <c r="M382" s="4"/>
    </row>
    <row r="383" spans="2:6" ht="12.75">
      <c r="B383" s="24" t="s">
        <v>320</v>
      </c>
      <c r="C383" s="127">
        <v>-87757.57437999999</v>
      </c>
      <c r="D383" s="21"/>
      <c r="E383" s="72"/>
      <c r="F383" s="73"/>
    </row>
    <row r="384" spans="2:6" ht="12.75">
      <c r="B384" s="24" t="s">
        <v>321</v>
      </c>
      <c r="C384" s="147">
        <v>-89699</v>
      </c>
      <c r="D384" s="21"/>
      <c r="E384" s="72"/>
      <c r="F384" s="73"/>
    </row>
    <row r="385" spans="2:6" ht="12.75">
      <c r="B385" s="24" t="s">
        <v>322</v>
      </c>
      <c r="C385" s="147">
        <v>109136.450333835</v>
      </c>
      <c r="D385" s="70"/>
      <c r="E385" s="72"/>
      <c r="F385" s="73"/>
    </row>
    <row r="386" spans="2:6" ht="12.75">
      <c r="B386" s="24" t="s">
        <v>318</v>
      </c>
      <c r="C386" s="147">
        <v>-10807.011576784353</v>
      </c>
      <c r="D386" s="1"/>
      <c r="E386" s="13"/>
      <c r="F386" s="14"/>
    </row>
    <row r="387" spans="2:6" ht="12.75">
      <c r="B387" s="24"/>
      <c r="C387" s="147"/>
      <c r="E387" s="13"/>
      <c r="F387" s="14"/>
    </row>
    <row r="388" spans="2:6" ht="12.75">
      <c r="B388" s="135" t="s">
        <v>323</v>
      </c>
      <c r="C388" s="71">
        <v>4720836.93920584</v>
      </c>
      <c r="E388" s="13"/>
      <c r="F388" s="14"/>
    </row>
    <row r="389" spans="5:6" ht="12.75">
      <c r="E389" s="13"/>
      <c r="F389" s="14"/>
    </row>
    <row r="390" spans="3:6" ht="13.5" thickBot="1">
      <c r="C390" s="70"/>
      <c r="D390" s="70"/>
      <c r="E390" s="72"/>
      <c r="F390" s="73"/>
    </row>
    <row r="391" spans="2:6" ht="13.5" thickBot="1">
      <c r="B391" s="20" t="s">
        <v>60</v>
      </c>
      <c r="C391" s="72"/>
      <c r="D391" s="72"/>
      <c r="E391" s="72"/>
      <c r="F391" s="73"/>
    </row>
    <row r="392" spans="2:6" ht="12.75">
      <c r="B392" s="48"/>
      <c r="C392" s="91" t="s">
        <v>62</v>
      </c>
      <c r="D392" s="91" t="s">
        <v>63</v>
      </c>
      <c r="E392" s="91" t="s">
        <v>83</v>
      </c>
      <c r="F392" s="73"/>
    </row>
    <row r="393" spans="2:6" ht="12.75">
      <c r="B393" s="48" t="s">
        <v>61</v>
      </c>
      <c r="C393" s="92" t="s">
        <v>206</v>
      </c>
      <c r="D393" s="92" t="s">
        <v>237</v>
      </c>
      <c r="E393" s="92" t="s">
        <v>253</v>
      </c>
      <c r="F393" s="73"/>
    </row>
    <row r="394" spans="2:6" ht="12.75">
      <c r="B394" s="48" t="s">
        <v>238</v>
      </c>
      <c r="C394" s="92" t="s">
        <v>215</v>
      </c>
      <c r="D394" s="92" t="s">
        <v>220</v>
      </c>
      <c r="E394" s="92" t="s">
        <v>240</v>
      </c>
      <c r="F394" s="73"/>
    </row>
    <row r="395" spans="2:6" ht="12.75">
      <c r="B395" s="48" t="s">
        <v>114</v>
      </c>
      <c r="C395" s="92" t="s">
        <v>115</v>
      </c>
      <c r="D395" s="92" t="s">
        <v>216</v>
      </c>
      <c r="E395" s="92" t="s">
        <v>240</v>
      </c>
      <c r="F395" s="70"/>
    </row>
    <row r="396" spans="2:6" ht="12.75">
      <c r="B396" s="48"/>
      <c r="C396" s="72"/>
      <c r="D396" s="72"/>
      <c r="E396" s="72"/>
      <c r="F396" s="70"/>
    </row>
    <row r="397" spans="2:6" ht="12">
      <c r="B397" s="24"/>
      <c r="C397" s="70"/>
      <c r="D397" s="70"/>
      <c r="E397" s="70"/>
      <c r="F397" s="70"/>
    </row>
    <row r="398" spans="2:12" ht="12.75">
      <c r="B398" s="24"/>
      <c r="C398" s="70"/>
      <c r="D398" s="70"/>
      <c r="E398" s="70"/>
      <c r="F398" s="70"/>
      <c r="H398" s="37"/>
      <c r="I398" s="37"/>
      <c r="J398" s="36"/>
      <c r="K398" s="36"/>
      <c r="L398" s="36"/>
    </row>
    <row r="399" spans="2:12" ht="12.75" thickBot="1">
      <c r="B399" s="24"/>
      <c r="C399" s="70"/>
      <c r="D399" s="70"/>
      <c r="E399" s="70"/>
      <c r="F399" s="21"/>
      <c r="H399" s="40"/>
      <c r="I399" s="40"/>
      <c r="J399" s="40"/>
      <c r="K399" s="40"/>
      <c r="L399" s="40"/>
    </row>
    <row r="400" spans="2:12" ht="13.5" thickBot="1">
      <c r="B400" s="20" t="s">
        <v>41</v>
      </c>
      <c r="F400" s="9"/>
      <c r="H400" s="37"/>
      <c r="I400" s="37"/>
      <c r="J400" s="36"/>
      <c r="K400" s="36"/>
      <c r="L400" s="43"/>
    </row>
    <row r="401" spans="6:12" ht="12">
      <c r="F401" s="9"/>
      <c r="H401" s="28"/>
      <c r="I401" s="28"/>
      <c r="J401" s="27"/>
      <c r="K401" s="27"/>
      <c r="L401" s="31"/>
    </row>
    <row r="402" spans="2:12" ht="12.75">
      <c r="B402" s="4" t="s">
        <v>64</v>
      </c>
      <c r="F402" s="9"/>
      <c r="H402" s="28"/>
      <c r="I402" s="28"/>
      <c r="J402" s="27"/>
      <c r="K402" s="27"/>
      <c r="L402" s="31"/>
    </row>
    <row r="403" spans="2:12" ht="12">
      <c r="B403" s="50" t="s">
        <v>324</v>
      </c>
      <c r="C403" s="50">
        <v>0.11</v>
      </c>
      <c r="E403" s="31"/>
      <c r="F403" s="9"/>
      <c r="H403" s="39"/>
      <c r="I403" s="39"/>
      <c r="J403" s="39"/>
      <c r="K403" s="39"/>
      <c r="L403" s="32"/>
    </row>
    <row r="404" spans="2:12" ht="12">
      <c r="B404" s="50" t="s">
        <v>325</v>
      </c>
      <c r="C404" s="50">
        <v>0.09764771</v>
      </c>
      <c r="E404" s="31"/>
      <c r="F404" s="9"/>
      <c r="H404" s="39"/>
      <c r="I404" s="39"/>
      <c r="J404" s="39"/>
      <c r="K404" s="39"/>
      <c r="L404" s="32"/>
    </row>
    <row r="405" spans="2:12" ht="12">
      <c r="B405" s="50" t="s">
        <v>326</v>
      </c>
      <c r="C405" s="50">
        <v>5.251990986864815</v>
      </c>
      <c r="E405" s="34"/>
      <c r="F405" s="9"/>
      <c r="H405" s="28"/>
      <c r="I405" s="28"/>
      <c r="J405" s="27"/>
      <c r="K405" s="41"/>
      <c r="L405" s="32"/>
    </row>
    <row r="406" spans="2:12" ht="12">
      <c r="B406" s="50" t="s">
        <v>327</v>
      </c>
      <c r="C406" s="50">
        <v>6.532</v>
      </c>
      <c r="E406" s="34"/>
      <c r="F406" s="9"/>
      <c r="H406" s="28"/>
      <c r="I406" s="28"/>
      <c r="J406" s="27"/>
      <c r="K406" s="41"/>
      <c r="L406" s="32"/>
    </row>
    <row r="407" spans="2:12" ht="12">
      <c r="B407" s="50" t="s">
        <v>328</v>
      </c>
      <c r="C407" s="50">
        <v>3.036</v>
      </c>
      <c r="E407" s="32"/>
      <c r="F407" s="9"/>
      <c r="H407" s="28"/>
      <c r="I407" s="28"/>
      <c r="J407" s="30"/>
      <c r="K407" s="41"/>
      <c r="L407" s="32"/>
    </row>
    <row r="408" spans="2:12" ht="12">
      <c r="B408" s="50" t="s">
        <v>329</v>
      </c>
      <c r="C408" s="50">
        <v>4.88</v>
      </c>
      <c r="E408" s="32"/>
      <c r="F408" s="9"/>
      <c r="H408" s="39"/>
      <c r="I408" s="39"/>
      <c r="J408" s="39"/>
      <c r="K408" s="39"/>
      <c r="L408" s="32"/>
    </row>
    <row r="409" spans="2:12" ht="12">
      <c r="B409" s="50" t="s">
        <v>330</v>
      </c>
      <c r="C409" s="50">
        <v>4.245</v>
      </c>
      <c r="E409" s="32"/>
      <c r="F409" s="9"/>
      <c r="H409" s="28"/>
      <c r="I409" s="28"/>
      <c r="J409" s="28"/>
      <c r="K409" s="28"/>
      <c r="L409" s="32"/>
    </row>
    <row r="410" spans="2:12" ht="12">
      <c r="B410" s="50" t="s">
        <v>331</v>
      </c>
      <c r="C410" s="50">
        <v>26.94377990430623</v>
      </c>
      <c r="D410" s="45"/>
      <c r="E410" s="32"/>
      <c r="F410" s="9"/>
      <c r="H410" s="28"/>
      <c r="I410" s="28"/>
      <c r="J410" s="29"/>
      <c r="K410" s="29"/>
      <c r="L410" s="29"/>
    </row>
    <row r="411" spans="2:12" ht="12.75">
      <c r="B411" s="50" t="s">
        <v>332</v>
      </c>
      <c r="C411" s="50">
        <v>-29.927368768570485</v>
      </c>
      <c r="E411" s="32"/>
      <c r="F411" s="9"/>
      <c r="H411" s="26"/>
      <c r="I411" s="26"/>
      <c r="J411" s="29"/>
      <c r="K411" s="29"/>
      <c r="L411" s="29"/>
    </row>
    <row r="412" spans="3:12" ht="12">
      <c r="C412" s="3"/>
      <c r="F412" s="9"/>
      <c r="H412" s="44"/>
      <c r="I412" s="44"/>
      <c r="J412" s="35"/>
      <c r="K412" s="35"/>
      <c r="L412" s="34"/>
    </row>
    <row r="413" spans="2:12" ht="12.75">
      <c r="B413" s="4" t="s">
        <v>42</v>
      </c>
      <c r="C413" s="3"/>
      <c r="E413" s="29"/>
      <c r="F413" s="9"/>
      <c r="H413" s="44"/>
      <c r="I413" s="44"/>
      <c r="J413" s="35"/>
      <c r="K413" s="35"/>
      <c r="L413" s="33"/>
    </row>
    <row r="414" spans="2:12" ht="12">
      <c r="B414" s="75" t="s">
        <v>333</v>
      </c>
      <c r="C414" s="75">
        <v>0.8082649057503544</v>
      </c>
      <c r="E414" s="34"/>
      <c r="F414" s="9"/>
      <c r="H414" s="28"/>
      <c r="I414" s="28"/>
      <c r="J414" s="29"/>
      <c r="K414" s="29"/>
      <c r="L414" s="50"/>
    </row>
    <row r="415" spans="2:12" ht="12">
      <c r="B415" s="75" t="s">
        <v>334</v>
      </c>
      <c r="C415" s="75">
        <v>11.167193137206091</v>
      </c>
      <c r="E415" s="33"/>
      <c r="F415" s="9"/>
      <c r="H415" s="40"/>
      <c r="I415" s="40"/>
      <c r="J415" s="9"/>
      <c r="K415" s="9"/>
      <c r="L415" s="51"/>
    </row>
    <row r="416" spans="2:12" ht="12">
      <c r="B416" s="75" t="s">
        <v>335</v>
      </c>
      <c r="C416" s="75">
        <v>5.327893992932863</v>
      </c>
      <c r="E416" s="50"/>
      <c r="F416" s="9"/>
      <c r="H416" s="42"/>
      <c r="I416" s="42"/>
      <c r="J416" s="19"/>
      <c r="K416" s="19"/>
      <c r="L416" s="52"/>
    </row>
    <row r="417" spans="2:12" ht="12">
      <c r="B417" s="75" t="s">
        <v>336</v>
      </c>
      <c r="C417" s="240">
        <v>58676</v>
      </c>
      <c r="E417" s="51"/>
      <c r="F417" s="9"/>
      <c r="H417" s="42"/>
      <c r="I417" s="42"/>
      <c r="J417" s="19"/>
      <c r="K417" s="19"/>
      <c r="L417" s="52"/>
    </row>
    <row r="418" spans="2:12" ht="12">
      <c r="B418" s="75" t="s">
        <v>7</v>
      </c>
      <c r="C418" s="240">
        <v>898866154</v>
      </c>
      <c r="E418" s="52"/>
      <c r="F418" s="9"/>
      <c r="H418" s="40"/>
      <c r="I418" s="40"/>
      <c r="J418" s="36"/>
      <c r="K418" s="36"/>
      <c r="L418" s="52"/>
    </row>
    <row r="419" spans="2:12" ht="12">
      <c r="B419" s="75" t="s">
        <v>337</v>
      </c>
      <c r="C419" s="240">
        <v>392959857</v>
      </c>
      <c r="E419" s="52"/>
      <c r="F419" s="9"/>
      <c r="H419" s="40"/>
      <c r="I419" s="40"/>
      <c r="J419" s="36"/>
      <c r="K419" s="36"/>
      <c r="L419" s="38"/>
    </row>
    <row r="420" spans="2:12" ht="12">
      <c r="B420" s="75" t="s">
        <v>338</v>
      </c>
      <c r="C420" s="240">
        <v>4683903.677419355</v>
      </c>
      <c r="E420" s="52"/>
      <c r="H420" s="40"/>
      <c r="I420" s="40"/>
      <c r="J420" s="42"/>
      <c r="K420" s="42"/>
      <c r="L420" s="9"/>
    </row>
    <row r="421" spans="2:12" ht="12">
      <c r="B421" s="75" t="s">
        <v>339</v>
      </c>
      <c r="C421" s="240">
        <v>18199.560401129038</v>
      </c>
      <c r="E421" s="38"/>
      <c r="H421" s="40"/>
      <c r="I421" s="40"/>
      <c r="J421" s="42"/>
      <c r="K421" s="42"/>
      <c r="L421" s="9"/>
    </row>
    <row r="422" spans="2:6" ht="12">
      <c r="B422" s="75"/>
      <c r="C422" s="240"/>
      <c r="D422" s="70"/>
      <c r="E422" s="70"/>
      <c r="F422" s="70"/>
    </row>
    <row r="423" spans="2:6" ht="12">
      <c r="B423" s="75" t="s">
        <v>340</v>
      </c>
      <c r="C423" s="240">
        <v>3815686.82373</v>
      </c>
      <c r="D423" s="70"/>
      <c r="E423" s="70"/>
      <c r="F423" s="70"/>
    </row>
    <row r="424" spans="3:6" ht="12">
      <c r="C424" s="70"/>
      <c r="D424" s="70"/>
      <c r="E424" s="70"/>
      <c r="F424" s="70"/>
    </row>
    <row r="425" spans="3:6" ht="12">
      <c r="C425" s="70"/>
      <c r="D425" s="70"/>
      <c r="E425" s="70"/>
      <c r="F425" s="70"/>
    </row>
  </sheetData>
  <sheetProtection/>
  <mergeCells count="25">
    <mergeCell ref="E346:F346"/>
    <mergeCell ref="E219:F219"/>
    <mergeCell ref="E155:F155"/>
    <mergeCell ref="C275:E275"/>
    <mergeCell ref="E159:F159"/>
    <mergeCell ref="E180:F180"/>
    <mergeCell ref="E193:F193"/>
    <mergeCell ref="K128:L128"/>
    <mergeCell ref="C244:F244"/>
    <mergeCell ref="C155:D155"/>
    <mergeCell ref="M128:N128"/>
    <mergeCell ref="E303:F303"/>
    <mergeCell ref="K155:L155"/>
    <mergeCell ref="I155:J155"/>
    <mergeCell ref="H275:I275"/>
    <mergeCell ref="E3:F3"/>
    <mergeCell ref="C97:G97"/>
    <mergeCell ref="C128:D128"/>
    <mergeCell ref="G128:H128"/>
    <mergeCell ref="G155:H155"/>
    <mergeCell ref="I128:J128"/>
    <mergeCell ref="C98:D98"/>
    <mergeCell ref="F98:G98"/>
    <mergeCell ref="E128:F128"/>
    <mergeCell ref="E48:F48"/>
  </mergeCells>
  <printOptions horizontalCentered="1"/>
  <pageMargins left="0" right="0" top="0.87" bottom="2.17" header="0" footer="0"/>
  <pageSetup fitToHeight="6" horizontalDpi="600" verticalDpi="600" orientation="portrait" paperSize="9" scale="48" r:id="rId1"/>
  <headerFooter alignWithMargins="0">
    <oddHeader>&amp;C&amp;A</oddHeader>
    <oddFooter>&amp;R&amp;P</oddFooter>
  </headerFooter>
  <rowBreaks count="2" manualBreakCount="2">
    <brk id="92" min="1" max="11" man="1"/>
    <brk id="18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80" zoomScaleNormal="80" zoomScalePageLayoutView="0" workbookViewId="0" topLeftCell="A20">
      <selection activeCell="G38" sqref="G38"/>
    </sheetView>
  </sheetViews>
  <sheetFormatPr defaultColWidth="11.57421875" defaultRowHeight="12.75"/>
  <cols>
    <col min="1" max="1" width="50.00390625" style="153" customWidth="1"/>
    <col min="2" max="2" width="14.421875" style="153" bestFit="1" customWidth="1"/>
    <col min="3" max="3" width="14.421875" style="153" customWidth="1"/>
    <col min="4" max="4" width="14.421875" style="153" bestFit="1" customWidth="1"/>
    <col min="5" max="5" width="14.421875" style="153" customWidth="1"/>
    <col min="6" max="6" width="3.8515625" style="153" customWidth="1"/>
    <col min="7" max="7" width="14.57421875" style="153" customWidth="1"/>
    <col min="8" max="16384" width="11.57421875" style="153" customWidth="1"/>
  </cols>
  <sheetData>
    <row r="1" ht="12.75">
      <c r="A1" s="4" t="s">
        <v>121</v>
      </c>
    </row>
    <row r="2" ht="12.75">
      <c r="A2" s="4" t="s">
        <v>120</v>
      </c>
    </row>
    <row r="3" spans="1:6" ht="12.75">
      <c r="A3" s="4" t="s">
        <v>3</v>
      </c>
      <c r="D3" s="327" t="s">
        <v>90</v>
      </c>
      <c r="E3" s="327"/>
      <c r="F3" s="154"/>
    </row>
    <row r="4" spans="1:5" ht="14.25" thickBot="1">
      <c r="A4" s="155"/>
      <c r="B4" s="246">
        <v>44012</v>
      </c>
      <c r="C4" s="246">
        <v>43646</v>
      </c>
      <c r="D4" s="189" t="s">
        <v>119</v>
      </c>
      <c r="E4" s="189" t="s">
        <v>20</v>
      </c>
    </row>
    <row r="5" spans="1:5" ht="12.75" thickTop="1">
      <c r="A5" s="157" t="s">
        <v>122</v>
      </c>
      <c r="B5" s="190">
        <v>451910.17472</v>
      </c>
      <c r="C5" s="190">
        <v>451262.41958000005</v>
      </c>
      <c r="D5" s="190">
        <v>647.7551399999857</v>
      </c>
      <c r="E5" s="191">
        <v>0.0014354289475353443</v>
      </c>
    </row>
    <row r="6" spans="1:5" ht="12">
      <c r="A6" s="212" t="s">
        <v>123</v>
      </c>
      <c r="B6" s="192">
        <v>434400.6497699999</v>
      </c>
      <c r="C6" s="272">
        <v>422876.4525800003</v>
      </c>
      <c r="D6" s="192">
        <v>11524.19718999964</v>
      </c>
      <c r="E6" s="193">
        <v>0.027251924574399178</v>
      </c>
    </row>
    <row r="7" spans="1:5" ht="12">
      <c r="A7" s="212" t="s">
        <v>124</v>
      </c>
      <c r="B7" s="192">
        <v>-280089.69352531113</v>
      </c>
      <c r="C7" s="272">
        <v>-287511.4990473353</v>
      </c>
      <c r="D7" s="192">
        <v>7421.805522024155</v>
      </c>
      <c r="E7" s="193">
        <v>-0.025813943256586924</v>
      </c>
    </row>
    <row r="8" spans="1:5" ht="12">
      <c r="A8" s="212" t="s">
        <v>125</v>
      </c>
      <c r="B8" s="192">
        <v>-92293.916030574</v>
      </c>
      <c r="C8" s="272">
        <v>-85000.74099659713</v>
      </c>
      <c r="D8" s="192">
        <v>-7293.175033976868</v>
      </c>
      <c r="E8" s="193">
        <v>0.08580131124114354</v>
      </c>
    </row>
    <row r="9" spans="1:5" ht="12">
      <c r="A9" s="213" t="s">
        <v>126</v>
      </c>
      <c r="B9" s="194">
        <v>62017.040214114815</v>
      </c>
      <c r="C9" s="273">
        <v>50364.21253606789</v>
      </c>
      <c r="D9" s="194">
        <v>11652.827678046928</v>
      </c>
      <c r="E9" s="195">
        <v>0.23137118781916532</v>
      </c>
    </row>
    <row r="10" spans="1:5" ht="12">
      <c r="A10" s="212" t="s">
        <v>127</v>
      </c>
      <c r="B10" s="192">
        <v>13042.907821881</v>
      </c>
      <c r="C10" s="272">
        <v>15585.048716992416</v>
      </c>
      <c r="D10" s="194">
        <v>-2542.1408951114154</v>
      </c>
      <c r="E10" s="195">
        <v>-0.16311408076252676</v>
      </c>
    </row>
    <row r="11" spans="1:5" ht="12.75">
      <c r="A11" s="158" t="s">
        <v>128</v>
      </c>
      <c r="B11" s="196">
        <v>75059.94803599581</v>
      </c>
      <c r="C11" s="196">
        <v>65949.26125306031</v>
      </c>
      <c r="D11" s="196">
        <v>9110.686782935507</v>
      </c>
      <c r="E11" s="197">
        <v>0.1381469118808778</v>
      </c>
    </row>
    <row r="12" spans="1:5" ht="12.75">
      <c r="A12" s="159"/>
      <c r="B12" s="198"/>
      <c r="C12" s="198"/>
      <c r="D12" s="192"/>
      <c r="E12" s="193"/>
    </row>
    <row r="13" spans="1:5" ht="12.75">
      <c r="A13" s="158" t="s">
        <v>129</v>
      </c>
      <c r="B13" s="196">
        <v>3443.429004004146</v>
      </c>
      <c r="C13" s="196">
        <v>4241.9118269401115</v>
      </c>
      <c r="D13" s="196">
        <v>-798.4828229359658</v>
      </c>
      <c r="E13" s="197">
        <v>-0.18823654416031288</v>
      </c>
    </row>
    <row r="14" spans="1:5" ht="12.75">
      <c r="A14" s="159"/>
      <c r="B14" s="198"/>
      <c r="C14" s="198"/>
      <c r="D14" s="192"/>
      <c r="E14" s="193"/>
    </row>
    <row r="15" spans="1:5" ht="13.5" thickBot="1">
      <c r="A15" s="160" t="s">
        <v>130</v>
      </c>
      <c r="B15" s="199">
        <v>78503.37703999996</v>
      </c>
      <c r="C15" s="199">
        <v>70191.17308000042</v>
      </c>
      <c r="D15" s="199">
        <v>8312.203959999546</v>
      </c>
      <c r="E15" s="200">
        <v>0.11842235419723934</v>
      </c>
    </row>
    <row r="16" spans="1:5" ht="13.5" thickTop="1">
      <c r="A16" s="61"/>
      <c r="B16" s="198"/>
      <c r="C16" s="198"/>
      <c r="D16" s="192"/>
      <c r="E16" s="193"/>
    </row>
    <row r="17" spans="1:5" ht="12.75">
      <c r="A17" s="161" t="s">
        <v>131</v>
      </c>
      <c r="B17" s="201">
        <v>-19626.78711</v>
      </c>
      <c r="C17" s="201">
        <v>-17533.074109999994</v>
      </c>
      <c r="D17" s="192">
        <v>-2093.713000000004</v>
      </c>
      <c r="E17" s="193">
        <v>0.11941505447728962</v>
      </c>
    </row>
    <row r="18" spans="1:5" ht="12">
      <c r="A18" s="162"/>
      <c r="B18" s="192"/>
      <c r="C18" s="272"/>
      <c r="D18" s="192"/>
      <c r="E18" s="193"/>
    </row>
    <row r="19" spans="1:5" ht="13.5" thickBot="1">
      <c r="A19" s="163" t="s">
        <v>132</v>
      </c>
      <c r="B19" s="199">
        <v>58876.589929999966</v>
      </c>
      <c r="C19" s="199">
        <v>52658.098970000414</v>
      </c>
      <c r="D19" s="199">
        <v>6218.490959999546</v>
      </c>
      <c r="E19" s="200">
        <v>0.11809182408089303</v>
      </c>
    </row>
    <row r="20" ht="12.75" thickTop="1"/>
    <row r="21" spans="1:6" ht="12.75">
      <c r="A21" s="164"/>
      <c r="B21" s="165"/>
      <c r="C21" s="165"/>
      <c r="D21" s="165"/>
      <c r="E21" s="165"/>
      <c r="F21" s="166"/>
    </row>
    <row r="22" spans="1:3" ht="12.75">
      <c r="A22" s="4" t="s">
        <v>121</v>
      </c>
      <c r="B22" s="167"/>
      <c r="C22" s="167"/>
    </row>
    <row r="23" spans="1:5" ht="12.75">
      <c r="A23" s="4" t="s">
        <v>197</v>
      </c>
      <c r="B23" s="168"/>
      <c r="C23" s="168"/>
      <c r="D23" s="169"/>
      <c r="E23" s="169"/>
    </row>
    <row r="24" ht="12.75">
      <c r="A24" s="4" t="s">
        <v>3</v>
      </c>
    </row>
    <row r="25" spans="1:5" ht="12.75">
      <c r="A25" s="170"/>
      <c r="B25" s="171"/>
      <c r="C25" s="171"/>
      <c r="D25" s="327" t="s">
        <v>90</v>
      </c>
      <c r="E25" s="327"/>
    </row>
    <row r="26" spans="1:6" ht="13.5" thickBot="1">
      <c r="A26" s="172" t="s">
        <v>133</v>
      </c>
      <c r="B26" s="246">
        <f>+B4</f>
        <v>44012</v>
      </c>
      <c r="C26" s="246">
        <f>+C4</f>
        <v>43646</v>
      </c>
      <c r="D26" s="189" t="s">
        <v>119</v>
      </c>
      <c r="E26" s="189" t="s">
        <v>20</v>
      </c>
      <c r="F26" s="173"/>
    </row>
    <row r="27" spans="1:5" ht="13.5" thickTop="1">
      <c r="A27" s="174"/>
      <c r="B27" s="202"/>
      <c r="C27" s="202"/>
      <c r="D27" s="187"/>
      <c r="E27" s="187"/>
    </row>
    <row r="28" spans="1:5" ht="12">
      <c r="A28" s="168" t="s">
        <v>134</v>
      </c>
      <c r="B28" s="203">
        <v>157876.36938000002</v>
      </c>
      <c r="C28" s="203">
        <v>173553.70435999997</v>
      </c>
      <c r="D28" s="204">
        <v>-15677.33497999996</v>
      </c>
      <c r="E28" s="205">
        <v>-0.09033131869937328</v>
      </c>
    </row>
    <row r="29" spans="1:5" ht="12">
      <c r="A29" s="168" t="s">
        <v>135</v>
      </c>
      <c r="B29" s="203">
        <v>848179.02346</v>
      </c>
      <c r="C29" s="203">
        <v>793017.02025</v>
      </c>
      <c r="D29" s="204">
        <v>55162.00321000004</v>
      </c>
      <c r="E29" s="205">
        <v>0.06955967123203743</v>
      </c>
    </row>
    <row r="30" spans="1:5" ht="12">
      <c r="A30" s="168" t="s">
        <v>136</v>
      </c>
      <c r="B30" s="203">
        <v>113070.08454000001</v>
      </c>
      <c r="C30" s="203">
        <v>138172.58608</v>
      </c>
      <c r="D30" s="204">
        <v>-25102.501540000005</v>
      </c>
      <c r="E30" s="205">
        <v>-0.1816749780268715</v>
      </c>
    </row>
    <row r="31" spans="1:5" ht="12">
      <c r="A31" s="168" t="s">
        <v>137</v>
      </c>
      <c r="B31" s="203">
        <v>14733.052800000001</v>
      </c>
      <c r="C31" s="203">
        <v>8363.37337</v>
      </c>
      <c r="D31" s="204">
        <v>6369.679430000001</v>
      </c>
      <c r="E31" s="205">
        <v>0.7616160546949251</v>
      </c>
    </row>
    <row r="32" spans="1:5" ht="12">
      <c r="A32" s="168" t="s">
        <v>138</v>
      </c>
      <c r="B32" s="203">
        <v>113024.10513</v>
      </c>
      <c r="C32" s="203">
        <v>109133.00196000001</v>
      </c>
      <c r="D32" s="204">
        <v>3891.1031699999867</v>
      </c>
      <c r="E32" s="205">
        <v>0.035654688317161565</v>
      </c>
    </row>
    <row r="33" spans="1:5" ht="12">
      <c r="A33" s="168" t="s">
        <v>139</v>
      </c>
      <c r="B33" s="203">
        <v>12920.713189999999</v>
      </c>
      <c r="C33" s="203">
        <v>10079.35242</v>
      </c>
      <c r="D33" s="204">
        <v>2841.36077</v>
      </c>
      <c r="E33" s="205">
        <v>0.2818991391115582</v>
      </c>
    </row>
    <row r="34" spans="1:5" ht="12">
      <c r="A34" s="168" t="s">
        <v>140</v>
      </c>
      <c r="B34" s="203">
        <v>99559.46579999999</v>
      </c>
      <c r="C34" s="203">
        <v>97763.40745999999</v>
      </c>
      <c r="D34" s="204">
        <v>1796.0583400000037</v>
      </c>
      <c r="E34" s="205">
        <v>0.01837147851802179</v>
      </c>
    </row>
    <row r="35" spans="1:5" ht="12">
      <c r="A35" s="168" t="s">
        <v>141</v>
      </c>
      <c r="B35" s="203">
        <v>27929.439019999998</v>
      </c>
      <c r="C35" s="203">
        <v>29832.19267</v>
      </c>
      <c r="D35" s="204">
        <v>-1902.7536500000022</v>
      </c>
      <c r="E35" s="205">
        <v>-0.0637818906256079</v>
      </c>
    </row>
    <row r="36" spans="1:5" ht="12">
      <c r="A36" s="168" t="s">
        <v>222</v>
      </c>
      <c r="B36" s="206">
        <v>0</v>
      </c>
      <c r="C36" s="206">
        <v>0</v>
      </c>
      <c r="D36" s="204">
        <v>0</v>
      </c>
      <c r="E36" s="187" t="s">
        <v>219</v>
      </c>
    </row>
    <row r="37" spans="1:5" ht="13.5" thickBot="1">
      <c r="A37" s="175" t="s">
        <v>142</v>
      </c>
      <c r="B37" s="207">
        <v>1387292.25332</v>
      </c>
      <c r="C37" s="207">
        <v>1359914.6385700002</v>
      </c>
      <c r="D37" s="208">
        <v>27377.61474999976</v>
      </c>
      <c r="E37" s="209">
        <v>0.020131862672489786</v>
      </c>
    </row>
    <row r="38" spans="1:3" ht="13.5" thickTop="1">
      <c r="A38" s="168"/>
      <c r="B38" s="176"/>
      <c r="C38" s="176"/>
    </row>
    <row r="39" spans="1:5" ht="13.5" thickBot="1">
      <c r="A39" s="172" t="s">
        <v>143</v>
      </c>
      <c r="B39" s="178"/>
      <c r="C39" s="178"/>
      <c r="D39" s="156"/>
      <c r="E39" s="156"/>
    </row>
    <row r="40" spans="1:3" ht="13.5" thickTop="1">
      <c r="A40" s="171"/>
      <c r="B40" s="179"/>
      <c r="C40" s="179"/>
    </row>
    <row r="41" spans="1:5" ht="12">
      <c r="A41" s="168" t="s">
        <v>144</v>
      </c>
      <c r="B41" s="203">
        <v>186042.03207999998</v>
      </c>
      <c r="C41" s="203">
        <v>222275.15288</v>
      </c>
      <c r="D41" s="247">
        <v>-36233.12080000001</v>
      </c>
      <c r="E41" s="149">
        <v>-0.1630102165290659</v>
      </c>
    </row>
    <row r="42" spans="1:5" ht="12">
      <c r="A42" s="168" t="s">
        <v>218</v>
      </c>
      <c r="B42" s="203">
        <v>19112.63613</v>
      </c>
      <c r="C42" s="203">
        <v>13945.420619999999</v>
      </c>
      <c r="D42" s="247">
        <v>5167.21551</v>
      </c>
      <c r="E42" s="152">
        <v>0.37053134866289894</v>
      </c>
    </row>
    <row r="43" spans="1:5" ht="12">
      <c r="A43" s="168" t="s">
        <v>145</v>
      </c>
      <c r="B43" s="203">
        <v>741724.60357</v>
      </c>
      <c r="C43" s="203">
        <v>728805.5309000001</v>
      </c>
      <c r="D43" s="247">
        <v>12919.072669999958</v>
      </c>
      <c r="E43" s="149">
        <v>0.017726364746500023</v>
      </c>
    </row>
    <row r="44" spans="1:5" ht="12">
      <c r="A44" s="318" t="s">
        <v>146</v>
      </c>
      <c r="B44" s="203">
        <v>450751.6762</v>
      </c>
      <c r="C44" s="203">
        <v>449107.49656</v>
      </c>
      <c r="D44" s="247">
        <v>1644.1796399999857</v>
      </c>
      <c r="E44" s="149">
        <v>0.0036609935318243636</v>
      </c>
    </row>
    <row r="45" spans="1:5" ht="12">
      <c r="A45" s="318" t="s">
        <v>241</v>
      </c>
      <c r="B45" s="203">
        <v>6115.19434</v>
      </c>
      <c r="C45" s="203">
        <v>0</v>
      </c>
      <c r="D45" s="247">
        <v>6115.19434</v>
      </c>
      <c r="E45" s="149" t="s">
        <v>219</v>
      </c>
    </row>
    <row r="46" spans="1:5" ht="12">
      <c r="A46" s="318" t="s">
        <v>147</v>
      </c>
      <c r="B46" s="203">
        <v>284857.73302999994</v>
      </c>
      <c r="C46" s="203">
        <v>279698.03434</v>
      </c>
      <c r="D46" s="247">
        <v>5159.698689999938</v>
      </c>
      <c r="E46" s="149">
        <v>0.01844738988665129</v>
      </c>
    </row>
    <row r="47" spans="1:5" ht="12">
      <c r="A47" s="168" t="s">
        <v>148</v>
      </c>
      <c r="B47" s="203">
        <v>16741.74112</v>
      </c>
      <c r="C47" s="203">
        <v>20842.40768</v>
      </c>
      <c r="D47" s="247">
        <v>-4100.666560000001</v>
      </c>
      <c r="E47" s="149">
        <v>-0.19674629836239732</v>
      </c>
    </row>
    <row r="48" spans="1:5" ht="12">
      <c r="A48" s="168" t="s">
        <v>12</v>
      </c>
      <c r="B48" s="203">
        <v>1549.95489</v>
      </c>
      <c r="C48" s="203">
        <v>1248.2796300000002</v>
      </c>
      <c r="D48" s="247">
        <v>301.67525999999975</v>
      </c>
      <c r="E48" s="152">
        <v>0.24167282133731516</v>
      </c>
    </row>
    <row r="49" spans="1:5" ht="12">
      <c r="A49" s="168" t="s">
        <v>149</v>
      </c>
      <c r="B49" s="203">
        <v>49905.93918</v>
      </c>
      <c r="C49" s="203">
        <v>55507.347649999996</v>
      </c>
      <c r="D49" s="247">
        <v>-5601.4084699999985</v>
      </c>
      <c r="E49" s="149">
        <v>-0.10091291886831844</v>
      </c>
    </row>
    <row r="50" spans="1:5" ht="12.75">
      <c r="A50" s="174" t="s">
        <v>150</v>
      </c>
      <c r="B50" s="202">
        <v>1015076.90697</v>
      </c>
      <c r="C50" s="202">
        <v>1042624.13936</v>
      </c>
      <c r="D50" s="210">
        <v>-27547.232389999986</v>
      </c>
      <c r="E50" s="150">
        <v>-0.026421057550911398</v>
      </c>
    </row>
    <row r="51" spans="1:5" ht="12">
      <c r="A51" s="168"/>
      <c r="B51" s="203"/>
      <c r="C51" s="203"/>
      <c r="D51" s="247"/>
      <c r="E51" s="149"/>
    </row>
    <row r="52" spans="1:5" ht="12">
      <c r="A52" s="168" t="s">
        <v>151</v>
      </c>
      <c r="B52" s="203">
        <v>346822.02369999996</v>
      </c>
      <c r="C52" s="203">
        <v>285631.46103999997</v>
      </c>
      <c r="D52" s="247">
        <v>61190.562660000025</v>
      </c>
      <c r="E52" s="149">
        <v>0.21422907139571312</v>
      </c>
    </row>
    <row r="53" spans="1:5" ht="12">
      <c r="A53" s="168" t="s">
        <v>152</v>
      </c>
      <c r="B53" s="203">
        <v>25393.32265</v>
      </c>
      <c r="C53" s="203">
        <v>31659.038170000003</v>
      </c>
      <c r="D53" s="247">
        <v>-6265.715520000003</v>
      </c>
      <c r="E53" s="149">
        <v>-0.19791237770253467</v>
      </c>
    </row>
    <row r="54" spans="1:5" ht="12.75">
      <c r="A54" s="174" t="s">
        <v>86</v>
      </c>
      <c r="B54" s="211">
        <v>372215.34634999995</v>
      </c>
      <c r="C54" s="211">
        <v>317290.49921</v>
      </c>
      <c r="D54" s="247">
        <v>54924.84713999998</v>
      </c>
      <c r="E54" s="149">
        <v>0.17310586757798818</v>
      </c>
    </row>
    <row r="55" spans="1:5" ht="12.75">
      <c r="A55" s="174"/>
      <c r="B55" s="211"/>
      <c r="C55" s="211"/>
      <c r="D55" s="247"/>
      <c r="E55" s="149"/>
    </row>
    <row r="56" spans="1:5" ht="13.5" thickBot="1">
      <c r="A56" s="175" t="s">
        <v>153</v>
      </c>
      <c r="B56" s="207">
        <v>1387292.25332</v>
      </c>
      <c r="C56" s="207">
        <v>1359914.63857</v>
      </c>
      <c r="D56" s="208">
        <v>27377.61475</v>
      </c>
      <c r="E56" s="209">
        <v>0.02013186267249001</v>
      </c>
    </row>
    <row r="57" spans="1:5" ht="13.5" thickTop="1">
      <c r="A57" s="175"/>
      <c r="B57" s="176"/>
      <c r="C57" s="176"/>
      <c r="D57" s="177"/>
      <c r="E57" s="177"/>
    </row>
    <row r="58" spans="1:5" ht="12.75">
      <c r="A58" s="175"/>
      <c r="B58" s="176"/>
      <c r="C58" s="176"/>
      <c r="D58" s="177"/>
      <c r="E58" s="177"/>
    </row>
    <row r="59" spans="1:5" ht="12.75">
      <c r="A59" s="4" t="s">
        <v>3</v>
      </c>
      <c r="B59" s="180"/>
      <c r="C59" s="180"/>
      <c r="D59" s="181"/>
      <c r="E59" s="181"/>
    </row>
    <row r="60" spans="1:5" ht="12.75">
      <c r="A60" s="182"/>
      <c r="B60" s="241">
        <f>+B4</f>
        <v>44012</v>
      </c>
      <c r="C60" s="241">
        <f>+C4</f>
        <v>43646</v>
      </c>
      <c r="D60" s="183" t="s">
        <v>20</v>
      </c>
      <c r="E60" s="305"/>
    </row>
    <row r="61" spans="1:7" ht="12.75">
      <c r="A61" s="184" t="s">
        <v>217</v>
      </c>
      <c r="B61" s="185">
        <v>2.3795871222598124</v>
      </c>
      <c r="C61" s="185">
        <v>2.0407847797877996</v>
      </c>
      <c r="D61" s="307">
        <f>+B61/C61-1</f>
        <v>0.16601571406625326</v>
      </c>
      <c r="E61" s="306"/>
      <c r="G61" s="186"/>
    </row>
    <row r="62" spans="2:5" ht="12">
      <c r="B62" s="187"/>
      <c r="C62" s="187"/>
      <c r="D62" s="187"/>
      <c r="E62" s="187"/>
    </row>
    <row r="67" spans="2:3" ht="12">
      <c r="B67" s="188"/>
      <c r="C67" s="188"/>
    </row>
  </sheetData>
  <sheetProtection/>
  <mergeCells count="2">
    <mergeCell ref="D3:E3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DLF</dc:creator>
  <cp:keywords/>
  <dc:description/>
  <cp:lastModifiedBy>Jose Tomaz</cp:lastModifiedBy>
  <cp:lastPrinted>2013-07-17T13:48:42Z</cp:lastPrinted>
  <dcterms:created xsi:type="dcterms:W3CDTF">2002-04-17T09:30:21Z</dcterms:created>
  <dcterms:modified xsi:type="dcterms:W3CDTF">2020-07-23T11:09:56Z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